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CD - LGBA\Municipalities\03. Allocations\2022-23\GT\"/>
    </mc:Choice>
  </mc:AlternateContent>
  <bookViews>
    <workbookView xWindow="480" yWindow="60" windowWidth="13280" windowHeight="7170"/>
  </bookViews>
  <sheets>
    <sheet name="Summary" sheetId="1" r:id="rId1"/>
    <sheet name="DC42" sheetId="2" r:id="rId2"/>
    <sheet name="DC48" sheetId="3" r:id="rId3"/>
    <sheet name="EKU" sheetId="4" r:id="rId4"/>
    <sheet name="GT421" sheetId="5" r:id="rId5"/>
    <sheet name="GT422" sheetId="6" r:id="rId6"/>
    <sheet name="GT423" sheetId="7" r:id="rId7"/>
    <sheet name="GT481" sheetId="8" r:id="rId8"/>
    <sheet name="GT484" sheetId="9" r:id="rId9"/>
    <sheet name="GT485" sheetId="10" r:id="rId10"/>
    <sheet name="JHB" sheetId="11" r:id="rId11"/>
    <sheet name="TSH" sheetId="12" r:id="rId12"/>
  </sheets>
  <definedNames>
    <definedName name="_xlnm.Print_Area" localSheetId="1">'DC42'!$A$1:$H$120</definedName>
    <definedName name="_xlnm.Print_Area" localSheetId="2">'DC48'!$A$1:$H$119</definedName>
    <definedName name="_xlnm.Print_Area" localSheetId="3">EKU!$A$1:$H$119</definedName>
    <definedName name="_xlnm.Print_Area" localSheetId="4">'GT421'!$A$1:$H$119</definedName>
    <definedName name="_xlnm.Print_Area" localSheetId="5">'GT422'!$A$1:$H$119</definedName>
    <definedName name="_xlnm.Print_Area" localSheetId="6">'GT423'!$A$1:$H$119</definedName>
    <definedName name="_xlnm.Print_Area" localSheetId="7">'GT481'!$A$1:$H$119</definedName>
    <definedName name="_xlnm.Print_Area" localSheetId="8">'GT484'!$A$1:$H$119</definedName>
    <definedName name="_xlnm.Print_Area" localSheetId="9">'GT485'!$A$1:$H$119</definedName>
    <definedName name="_xlnm.Print_Area" localSheetId="10">JHB!$A$1:$H$119</definedName>
    <definedName name="_xlnm.Print_Area" localSheetId="0">Summary!$A$1:$H$120</definedName>
    <definedName name="_xlnm.Print_Area" localSheetId="11">TSH!$A$1:$H$119</definedName>
  </definedNames>
  <calcPr calcId="162913"/>
</workbook>
</file>

<file path=xl/calcChain.xml><?xml version="1.0" encoding="utf-8"?>
<calcChain xmlns="http://schemas.openxmlformats.org/spreadsheetml/2006/main">
  <c r="F6" i="1" l="1"/>
  <c r="H49" i="1" l="1"/>
  <c r="H50" i="1"/>
  <c r="H51" i="1"/>
  <c r="H52" i="1"/>
  <c r="H53" i="1"/>
  <c r="H54" i="1"/>
  <c r="H55" i="1"/>
  <c r="H56" i="1"/>
  <c r="H57" i="1"/>
  <c r="H58" i="1"/>
  <c r="H60" i="1"/>
  <c r="H61" i="1"/>
  <c r="H62" i="1"/>
  <c r="H63" i="1"/>
  <c r="G49" i="1"/>
  <c r="G50" i="1"/>
  <c r="G51" i="1"/>
  <c r="G52" i="1"/>
  <c r="G53" i="1"/>
  <c r="G54" i="1"/>
  <c r="G55" i="1"/>
  <c r="G56" i="1"/>
  <c r="G57" i="1"/>
  <c r="G58" i="1"/>
  <c r="G60" i="1"/>
  <c r="G61" i="1"/>
  <c r="G62" i="1"/>
  <c r="G63" i="1"/>
  <c r="F49" i="1"/>
  <c r="F50" i="1"/>
  <c r="F51" i="1"/>
  <c r="F52" i="1"/>
  <c r="F54" i="1"/>
  <c r="F55" i="1"/>
  <c r="F56" i="1"/>
  <c r="F57" i="1"/>
  <c r="F58" i="1"/>
  <c r="F60" i="1"/>
  <c r="F61" i="1"/>
  <c r="F62" i="1"/>
  <c r="F63" i="1"/>
  <c r="G48" i="1"/>
  <c r="H48" i="1"/>
  <c r="F48" i="1"/>
  <c r="H113" i="2" l="1"/>
  <c r="G113" i="2"/>
  <c r="F113" i="2"/>
  <c r="H107" i="2"/>
  <c r="G107" i="2"/>
  <c r="F107" i="2"/>
  <c r="H101" i="2"/>
  <c r="G101" i="2"/>
  <c r="F101" i="2"/>
  <c r="H95" i="2"/>
  <c r="G95" i="2"/>
  <c r="F95" i="2"/>
  <c r="H89" i="2"/>
  <c r="G89" i="2"/>
  <c r="F89" i="2"/>
  <c r="H83" i="2"/>
  <c r="G83" i="2"/>
  <c r="F83" i="2"/>
  <c r="H77" i="2"/>
  <c r="G77" i="2"/>
  <c r="F77" i="2"/>
  <c r="H71" i="2"/>
  <c r="G71" i="2"/>
  <c r="F71" i="2"/>
  <c r="H65" i="2"/>
  <c r="G65" i="2"/>
  <c r="F65" i="2"/>
  <c r="H59" i="2"/>
  <c r="G59" i="2"/>
  <c r="F59" i="2"/>
  <c r="H53" i="2"/>
  <c r="G53" i="2"/>
  <c r="F53" i="2"/>
  <c r="H47" i="2"/>
  <c r="G47" i="2"/>
  <c r="F47" i="2"/>
  <c r="H113" i="3"/>
  <c r="G113" i="3"/>
  <c r="F113" i="3"/>
  <c r="H107" i="3"/>
  <c r="G107" i="3"/>
  <c r="F107" i="3"/>
  <c r="H101" i="3"/>
  <c r="G101" i="3"/>
  <c r="F101" i="3"/>
  <c r="H95" i="3"/>
  <c r="G95" i="3"/>
  <c r="F95" i="3"/>
  <c r="H89" i="3"/>
  <c r="G89" i="3"/>
  <c r="F89" i="3"/>
  <c r="H83" i="3"/>
  <c r="G83" i="3"/>
  <c r="F83" i="3"/>
  <c r="H77" i="3"/>
  <c r="G77" i="3"/>
  <c r="F77" i="3"/>
  <c r="H71" i="3"/>
  <c r="G71" i="3"/>
  <c r="F71" i="3"/>
  <c r="H65" i="3"/>
  <c r="G65" i="3"/>
  <c r="F65" i="3"/>
  <c r="H59" i="3"/>
  <c r="G59" i="3"/>
  <c r="F59" i="3"/>
  <c r="H53" i="3"/>
  <c r="G53" i="3"/>
  <c r="F53" i="3"/>
  <c r="H47" i="3"/>
  <c r="G47" i="3"/>
  <c r="F47" i="3"/>
  <c r="H113" i="4"/>
  <c r="G113" i="4"/>
  <c r="F113" i="4"/>
  <c r="H107" i="4"/>
  <c r="G107" i="4"/>
  <c r="F107" i="4"/>
  <c r="H101" i="4"/>
  <c r="G101" i="4"/>
  <c r="F101" i="4"/>
  <c r="H95" i="4"/>
  <c r="G95" i="4"/>
  <c r="F95" i="4"/>
  <c r="H89" i="4"/>
  <c r="G89" i="4"/>
  <c r="F89" i="4"/>
  <c r="H83" i="4"/>
  <c r="G83" i="4"/>
  <c r="F83" i="4"/>
  <c r="H77" i="4"/>
  <c r="G77" i="4"/>
  <c r="F77" i="4"/>
  <c r="H71" i="4"/>
  <c r="G71" i="4"/>
  <c r="F71" i="4"/>
  <c r="H65" i="4"/>
  <c r="G65" i="4"/>
  <c r="F65" i="4"/>
  <c r="H59" i="4"/>
  <c r="G59" i="4"/>
  <c r="F59" i="4"/>
  <c r="H53" i="4"/>
  <c r="G53" i="4"/>
  <c r="F53" i="4"/>
  <c r="H47" i="4"/>
  <c r="G47" i="4"/>
  <c r="F47" i="4"/>
  <c r="H113" i="5"/>
  <c r="G113" i="5"/>
  <c r="F113" i="5"/>
  <c r="H107" i="5"/>
  <c r="G107" i="5"/>
  <c r="F107" i="5"/>
  <c r="H101" i="5"/>
  <c r="G101" i="5"/>
  <c r="F101" i="5"/>
  <c r="H95" i="5"/>
  <c r="G95" i="5"/>
  <c r="F95" i="5"/>
  <c r="H89" i="5"/>
  <c r="G89" i="5"/>
  <c r="F89" i="5"/>
  <c r="H83" i="5"/>
  <c r="G83" i="5"/>
  <c r="F83" i="5"/>
  <c r="H77" i="5"/>
  <c r="G77" i="5"/>
  <c r="F77" i="5"/>
  <c r="H71" i="5"/>
  <c r="G71" i="5"/>
  <c r="F71" i="5"/>
  <c r="H65" i="5"/>
  <c r="G65" i="5"/>
  <c r="F65" i="5"/>
  <c r="H59" i="5"/>
  <c r="G59" i="5"/>
  <c r="F59" i="5"/>
  <c r="H53" i="5"/>
  <c r="G53" i="5"/>
  <c r="F53" i="5"/>
  <c r="H47" i="5"/>
  <c r="G47" i="5"/>
  <c r="F47" i="5"/>
  <c r="H113" i="6"/>
  <c r="G113" i="6"/>
  <c r="F113" i="6"/>
  <c r="H107" i="6"/>
  <c r="G107" i="6"/>
  <c r="F107" i="6"/>
  <c r="H101" i="6"/>
  <c r="G101" i="6"/>
  <c r="F101" i="6"/>
  <c r="H95" i="6"/>
  <c r="G95" i="6"/>
  <c r="F95" i="6"/>
  <c r="H89" i="6"/>
  <c r="G89" i="6"/>
  <c r="F89" i="6"/>
  <c r="H83" i="6"/>
  <c r="G83" i="6"/>
  <c r="F83" i="6"/>
  <c r="H77" i="6"/>
  <c r="G77" i="6"/>
  <c r="F77" i="6"/>
  <c r="H71" i="6"/>
  <c r="G71" i="6"/>
  <c r="F71" i="6"/>
  <c r="H65" i="6"/>
  <c r="G65" i="6"/>
  <c r="F65" i="6"/>
  <c r="H59" i="6"/>
  <c r="G59" i="6"/>
  <c r="F59" i="6"/>
  <c r="H53" i="6"/>
  <c r="G53" i="6"/>
  <c r="F53" i="6"/>
  <c r="H47" i="6"/>
  <c r="G47" i="6"/>
  <c r="F47" i="6"/>
  <c r="H113" i="7"/>
  <c r="G113" i="7"/>
  <c r="F113" i="7"/>
  <c r="H107" i="7"/>
  <c r="G107" i="7"/>
  <c r="F107" i="7"/>
  <c r="H101" i="7"/>
  <c r="G101" i="7"/>
  <c r="F101" i="7"/>
  <c r="H95" i="7"/>
  <c r="G95" i="7"/>
  <c r="F95" i="7"/>
  <c r="H89" i="7"/>
  <c r="G89" i="7"/>
  <c r="F89" i="7"/>
  <c r="H83" i="7"/>
  <c r="G83" i="7"/>
  <c r="F83" i="7"/>
  <c r="H77" i="7"/>
  <c r="G77" i="7"/>
  <c r="F77" i="7"/>
  <c r="H71" i="7"/>
  <c r="G71" i="7"/>
  <c r="F71" i="7"/>
  <c r="H65" i="7"/>
  <c r="G65" i="7"/>
  <c r="F65" i="7"/>
  <c r="H59" i="7"/>
  <c r="G59" i="7"/>
  <c r="F59" i="7"/>
  <c r="H53" i="7"/>
  <c r="G53" i="7"/>
  <c r="F53" i="7"/>
  <c r="H47" i="7"/>
  <c r="G47" i="7"/>
  <c r="F47" i="7"/>
  <c r="H113" i="8"/>
  <c r="G113" i="8"/>
  <c r="F113" i="8"/>
  <c r="H107" i="8"/>
  <c r="G107" i="8"/>
  <c r="F107" i="8"/>
  <c r="H101" i="8"/>
  <c r="G101" i="8"/>
  <c r="F101" i="8"/>
  <c r="H95" i="8"/>
  <c r="G95" i="8"/>
  <c r="F95" i="8"/>
  <c r="H89" i="8"/>
  <c r="G89" i="8"/>
  <c r="F89" i="8"/>
  <c r="H83" i="8"/>
  <c r="G83" i="8"/>
  <c r="F83" i="8"/>
  <c r="H77" i="8"/>
  <c r="G77" i="8"/>
  <c r="F77" i="8"/>
  <c r="H71" i="8"/>
  <c r="G71" i="8"/>
  <c r="F71" i="8"/>
  <c r="H65" i="8"/>
  <c r="G65" i="8"/>
  <c r="F65" i="8"/>
  <c r="H59" i="8"/>
  <c r="G59" i="8"/>
  <c r="F59" i="8"/>
  <c r="H53" i="8"/>
  <c r="G53" i="8"/>
  <c r="F53" i="8"/>
  <c r="H47" i="8"/>
  <c r="G47" i="8"/>
  <c r="F47" i="8"/>
  <c r="H113" i="9"/>
  <c r="G113" i="9"/>
  <c r="F113" i="9"/>
  <c r="H107" i="9"/>
  <c r="G107" i="9"/>
  <c r="F107" i="9"/>
  <c r="H101" i="9"/>
  <c r="G101" i="9"/>
  <c r="F101" i="9"/>
  <c r="H95" i="9"/>
  <c r="G95" i="9"/>
  <c r="F95" i="9"/>
  <c r="H89" i="9"/>
  <c r="G89" i="9"/>
  <c r="F89" i="9"/>
  <c r="H83" i="9"/>
  <c r="G83" i="9"/>
  <c r="F83" i="9"/>
  <c r="H77" i="9"/>
  <c r="G77" i="9"/>
  <c r="F77" i="9"/>
  <c r="H71" i="9"/>
  <c r="G71" i="9"/>
  <c r="F71" i="9"/>
  <c r="H65" i="9"/>
  <c r="G65" i="9"/>
  <c r="F65" i="9"/>
  <c r="H59" i="9"/>
  <c r="G59" i="9"/>
  <c r="F59" i="9"/>
  <c r="H53" i="9"/>
  <c r="G53" i="9"/>
  <c r="F53" i="9"/>
  <c r="H47" i="9"/>
  <c r="G47" i="9"/>
  <c r="F47" i="9"/>
  <c r="H113" i="10"/>
  <c r="G113" i="10"/>
  <c r="F113" i="10"/>
  <c r="H107" i="10"/>
  <c r="G107" i="10"/>
  <c r="F107" i="10"/>
  <c r="H101" i="10"/>
  <c r="G101" i="10"/>
  <c r="F101" i="10"/>
  <c r="H95" i="10"/>
  <c r="G95" i="10"/>
  <c r="F95" i="10"/>
  <c r="H89" i="10"/>
  <c r="G89" i="10"/>
  <c r="F89" i="10"/>
  <c r="H83" i="10"/>
  <c r="G83" i="10"/>
  <c r="F83" i="10"/>
  <c r="H77" i="10"/>
  <c r="G77" i="10"/>
  <c r="F77" i="10"/>
  <c r="H71" i="10"/>
  <c r="G71" i="10"/>
  <c r="F71" i="10"/>
  <c r="H65" i="10"/>
  <c r="G65" i="10"/>
  <c r="F65" i="10"/>
  <c r="H59" i="10"/>
  <c r="G59" i="10"/>
  <c r="F59" i="10"/>
  <c r="H53" i="10"/>
  <c r="G53" i="10"/>
  <c r="F53" i="10"/>
  <c r="H47" i="10"/>
  <c r="G47" i="10"/>
  <c r="F47" i="10"/>
  <c r="H113" i="11"/>
  <c r="G113" i="11"/>
  <c r="F113" i="11"/>
  <c r="H107" i="11"/>
  <c r="G107" i="11"/>
  <c r="F107" i="11"/>
  <c r="H101" i="11"/>
  <c r="G101" i="11"/>
  <c r="F101" i="11"/>
  <c r="H95" i="11"/>
  <c r="G95" i="11"/>
  <c r="F95" i="11"/>
  <c r="H89" i="11"/>
  <c r="G89" i="11"/>
  <c r="F89" i="11"/>
  <c r="H83" i="11"/>
  <c r="G83" i="11"/>
  <c r="F83" i="11"/>
  <c r="H77" i="11"/>
  <c r="G77" i="11"/>
  <c r="F77" i="11"/>
  <c r="H71" i="11"/>
  <c r="G71" i="11"/>
  <c r="F71" i="11"/>
  <c r="H65" i="11"/>
  <c r="G65" i="11"/>
  <c r="F65" i="11"/>
  <c r="H59" i="11"/>
  <c r="G59" i="11"/>
  <c r="F59" i="11"/>
  <c r="H53" i="11"/>
  <c r="G53" i="11"/>
  <c r="F53" i="11"/>
  <c r="H47" i="11"/>
  <c r="G47" i="11"/>
  <c r="F47" i="11"/>
  <c r="H113" i="12"/>
  <c r="G113" i="12"/>
  <c r="F113" i="12"/>
  <c r="H107" i="12"/>
  <c r="G107" i="12"/>
  <c r="F107" i="12"/>
  <c r="H101" i="12"/>
  <c r="G101" i="12"/>
  <c r="F101" i="12"/>
  <c r="H95" i="12"/>
  <c r="G95" i="12"/>
  <c r="F95" i="12"/>
  <c r="H89" i="12"/>
  <c r="G89" i="12"/>
  <c r="F89" i="12"/>
  <c r="H83" i="12"/>
  <c r="G83" i="12"/>
  <c r="F83" i="12"/>
  <c r="H77" i="12"/>
  <c r="G77" i="12"/>
  <c r="F77" i="12"/>
  <c r="H71" i="12"/>
  <c r="G71" i="12"/>
  <c r="F71" i="12"/>
  <c r="H65" i="12"/>
  <c r="G65" i="12"/>
  <c r="F65" i="12"/>
  <c r="H59" i="12"/>
  <c r="G59" i="12"/>
  <c r="F59" i="12"/>
  <c r="H53" i="12"/>
  <c r="G53" i="12"/>
  <c r="F53" i="12"/>
  <c r="H47" i="12"/>
  <c r="G47" i="12"/>
  <c r="F47" i="12"/>
  <c r="H113" i="1"/>
  <c r="G113" i="1"/>
  <c r="F113" i="1"/>
  <c r="H107" i="1"/>
  <c r="G107" i="1"/>
  <c r="F107" i="1"/>
  <c r="H101" i="1"/>
  <c r="G101" i="1"/>
  <c r="F101" i="1"/>
  <c r="H95" i="1"/>
  <c r="G95" i="1"/>
  <c r="F95" i="1"/>
  <c r="H89" i="1"/>
  <c r="G89" i="1"/>
  <c r="F89" i="1"/>
  <c r="H83" i="1"/>
  <c r="G83" i="1"/>
  <c r="F83" i="1"/>
  <c r="H77" i="1"/>
  <c r="G77" i="1"/>
  <c r="F77" i="1"/>
  <c r="H71" i="1"/>
  <c r="G71" i="1"/>
  <c r="F71" i="1"/>
  <c r="H65" i="1"/>
  <c r="G65" i="1"/>
  <c r="F65" i="1"/>
  <c r="H47" i="1"/>
  <c r="G47" i="1"/>
  <c r="F47" i="1"/>
  <c r="F41" i="2"/>
  <c r="G41" i="4"/>
  <c r="H41" i="8"/>
  <c r="H41" i="10"/>
  <c r="H39" i="2"/>
  <c r="G39" i="2"/>
  <c r="F39" i="2"/>
  <c r="H39" i="3"/>
  <c r="G39" i="3"/>
  <c r="F39" i="3"/>
  <c r="H39" i="4"/>
  <c r="G39" i="4"/>
  <c r="F39" i="4"/>
  <c r="H39" i="5"/>
  <c r="G39" i="5"/>
  <c r="F39" i="5"/>
  <c r="H39" i="6"/>
  <c r="G39" i="6"/>
  <c r="F39" i="6"/>
  <c r="H39" i="7"/>
  <c r="G39" i="7"/>
  <c r="F39" i="7"/>
  <c r="H39" i="8"/>
  <c r="G39" i="8"/>
  <c r="F39" i="8"/>
  <c r="H39" i="9"/>
  <c r="G39" i="9"/>
  <c r="F39" i="9"/>
  <c r="H39" i="10"/>
  <c r="G39" i="10"/>
  <c r="F39" i="10"/>
  <c r="H39" i="11"/>
  <c r="G39" i="11"/>
  <c r="F39" i="11"/>
  <c r="H39" i="12"/>
  <c r="G39" i="12"/>
  <c r="F39" i="12"/>
  <c r="H39" i="1"/>
  <c r="G39" i="1"/>
  <c r="F39" i="1"/>
  <c r="H32" i="2"/>
  <c r="H41" i="2" s="1"/>
  <c r="G32" i="2"/>
  <c r="G41" i="2" s="1"/>
  <c r="F32" i="2"/>
  <c r="H32" i="3"/>
  <c r="H41" i="3" s="1"/>
  <c r="G32" i="3"/>
  <c r="G41" i="3" s="1"/>
  <c r="F32" i="3"/>
  <c r="F41" i="3" s="1"/>
  <c r="H32" i="4"/>
  <c r="H41" i="4" s="1"/>
  <c r="G32" i="4"/>
  <c r="F32" i="4"/>
  <c r="F41" i="4" s="1"/>
  <c r="H32" i="5"/>
  <c r="H41" i="5" s="1"/>
  <c r="G32" i="5"/>
  <c r="G41" i="5" s="1"/>
  <c r="F32" i="5"/>
  <c r="F41" i="5" s="1"/>
  <c r="H32" i="6"/>
  <c r="H41" i="6" s="1"/>
  <c r="G32" i="6"/>
  <c r="G41" i="6" s="1"/>
  <c r="F32" i="6"/>
  <c r="F41" i="6" s="1"/>
  <c r="H32" i="7"/>
  <c r="H41" i="7" s="1"/>
  <c r="G32" i="7"/>
  <c r="G41" i="7" s="1"/>
  <c r="F32" i="7"/>
  <c r="F41" i="7" s="1"/>
  <c r="H32" i="8"/>
  <c r="G32" i="8"/>
  <c r="G41" i="8" s="1"/>
  <c r="F32" i="8"/>
  <c r="F41" i="8" s="1"/>
  <c r="H32" i="9"/>
  <c r="H41" i="9" s="1"/>
  <c r="G32" i="9"/>
  <c r="G41" i="9" s="1"/>
  <c r="F32" i="9"/>
  <c r="F41" i="9" s="1"/>
  <c r="H32" i="10"/>
  <c r="G32" i="10"/>
  <c r="G41" i="10" s="1"/>
  <c r="F32" i="10"/>
  <c r="F41" i="10" s="1"/>
  <c r="H32" i="11"/>
  <c r="H41" i="11" s="1"/>
  <c r="G32" i="11"/>
  <c r="G41" i="11" s="1"/>
  <c r="F32" i="11"/>
  <c r="F41" i="11" s="1"/>
  <c r="H32" i="12"/>
  <c r="H41" i="12" s="1"/>
  <c r="G32" i="12"/>
  <c r="G41" i="12" s="1"/>
  <c r="F32" i="12"/>
  <c r="F41" i="12" s="1"/>
  <c r="H32" i="1"/>
  <c r="H41" i="1" s="1"/>
  <c r="G32" i="1"/>
  <c r="G41" i="1" s="1"/>
  <c r="F32" i="1"/>
  <c r="F41" i="1" s="1"/>
  <c r="H20" i="2"/>
  <c r="G20" i="2"/>
  <c r="F20" i="2"/>
  <c r="H20" i="3"/>
  <c r="G20" i="3"/>
  <c r="F20" i="3"/>
  <c r="H20" i="4"/>
  <c r="G20" i="4"/>
  <c r="F20" i="4"/>
  <c r="H20" i="5"/>
  <c r="G20" i="5"/>
  <c r="F20" i="5"/>
  <c r="H20" i="6"/>
  <c r="G20" i="6"/>
  <c r="F20" i="6"/>
  <c r="H20" i="7"/>
  <c r="G20" i="7"/>
  <c r="F20" i="7"/>
  <c r="H20" i="8"/>
  <c r="G20" i="8"/>
  <c r="F20" i="8"/>
  <c r="H20" i="9"/>
  <c r="G20" i="9"/>
  <c r="F20" i="9"/>
  <c r="H20" i="10"/>
  <c r="G20" i="10"/>
  <c r="F20" i="10"/>
  <c r="H20" i="11"/>
  <c r="G20" i="11"/>
  <c r="F20" i="11"/>
  <c r="H20" i="12"/>
  <c r="G20" i="12"/>
  <c r="F20" i="12"/>
  <c r="H20" i="1"/>
  <c r="G20" i="1"/>
  <c r="F20" i="1"/>
  <c r="H7" i="2"/>
  <c r="H30" i="2" s="1"/>
  <c r="G7" i="2"/>
  <c r="G30" i="2" s="1"/>
  <c r="F7" i="2"/>
  <c r="F30" i="2" s="1"/>
  <c r="H7" i="3"/>
  <c r="H30" i="3" s="1"/>
  <c r="H42" i="3" s="1"/>
  <c r="G7" i="3"/>
  <c r="G30" i="3" s="1"/>
  <c r="F7" i="3"/>
  <c r="F30" i="3" s="1"/>
  <c r="H7" i="4"/>
  <c r="H30" i="4" s="1"/>
  <c r="G7" i="4"/>
  <c r="G30" i="4" s="1"/>
  <c r="F7" i="4"/>
  <c r="F30" i="4" s="1"/>
  <c r="F42" i="4" s="1"/>
  <c r="H7" i="5"/>
  <c r="H30" i="5" s="1"/>
  <c r="H42" i="5" s="1"/>
  <c r="G7" i="5"/>
  <c r="G30" i="5" s="1"/>
  <c r="F7" i="5"/>
  <c r="F30" i="5" s="1"/>
  <c r="H7" i="6"/>
  <c r="H30" i="6" s="1"/>
  <c r="G7" i="6"/>
  <c r="G30" i="6" s="1"/>
  <c r="F7" i="6"/>
  <c r="F30" i="6" s="1"/>
  <c r="F42" i="6" s="1"/>
  <c r="H7" i="7"/>
  <c r="H30" i="7" s="1"/>
  <c r="H42" i="7" s="1"/>
  <c r="G7" i="7"/>
  <c r="G30" i="7" s="1"/>
  <c r="F7" i="7"/>
  <c r="F30" i="7" s="1"/>
  <c r="H7" i="8"/>
  <c r="H30" i="8" s="1"/>
  <c r="G7" i="8"/>
  <c r="G30" i="8" s="1"/>
  <c r="G42" i="8" s="1"/>
  <c r="F7" i="8"/>
  <c r="F30" i="8" s="1"/>
  <c r="F42" i="8" s="1"/>
  <c r="H7" i="9"/>
  <c r="H30" i="9" s="1"/>
  <c r="H42" i="9" s="1"/>
  <c r="G7" i="9"/>
  <c r="G30" i="9" s="1"/>
  <c r="F7" i="9"/>
  <c r="F30" i="9" s="1"/>
  <c r="H7" i="10"/>
  <c r="H30" i="10" s="1"/>
  <c r="G7" i="10"/>
  <c r="G30" i="10" s="1"/>
  <c r="F7" i="10"/>
  <c r="F30" i="10" s="1"/>
  <c r="F42" i="10" s="1"/>
  <c r="H7" i="11"/>
  <c r="H30" i="11" s="1"/>
  <c r="G7" i="11"/>
  <c r="G30" i="11" s="1"/>
  <c r="F7" i="11"/>
  <c r="F30" i="11" s="1"/>
  <c r="H7" i="12"/>
  <c r="H30" i="12" s="1"/>
  <c r="G7" i="12"/>
  <c r="G30" i="12" s="1"/>
  <c r="F7" i="12"/>
  <c r="F30" i="12" s="1"/>
  <c r="F42" i="12" s="1"/>
  <c r="H7" i="1"/>
  <c r="H30" i="1" s="1"/>
  <c r="H42" i="1" s="1"/>
  <c r="G7" i="1"/>
  <c r="G30" i="1" s="1"/>
  <c r="F7" i="1"/>
  <c r="F30" i="1" s="1"/>
  <c r="H59" i="1" l="1"/>
  <c r="H45" i="1" s="1"/>
  <c r="H118" i="1" s="1"/>
  <c r="G59" i="1"/>
  <c r="G45" i="1" s="1"/>
  <c r="G118" i="1" s="1"/>
  <c r="F59" i="1"/>
  <c r="F53" i="1"/>
  <c r="F45" i="9"/>
  <c r="F118" i="9" s="1"/>
  <c r="G45" i="6"/>
  <c r="G118" i="6" s="1"/>
  <c r="G45" i="2"/>
  <c r="G118" i="2" s="1"/>
  <c r="G45" i="11"/>
  <c r="G118" i="11" s="1"/>
  <c r="F45" i="6"/>
  <c r="F118" i="6" s="1"/>
  <c r="F45" i="2"/>
  <c r="F118" i="2" s="1"/>
  <c r="F45" i="11"/>
  <c r="F118" i="11" s="1"/>
  <c r="H45" i="12"/>
  <c r="H118" i="12" s="1"/>
  <c r="F45" i="7"/>
  <c r="F118" i="7" s="1"/>
  <c r="G45" i="3"/>
  <c r="G118" i="3" s="1"/>
  <c r="H42" i="11"/>
  <c r="G42" i="4"/>
  <c r="H45" i="8"/>
  <c r="H118" i="8" s="1"/>
  <c r="H45" i="6"/>
  <c r="H118" i="6" s="1"/>
  <c r="H45" i="4"/>
  <c r="H118" i="4" s="1"/>
  <c r="H45" i="2"/>
  <c r="H118" i="2" s="1"/>
  <c r="H45" i="10"/>
  <c r="H118" i="10" s="1"/>
  <c r="G45" i="7"/>
  <c r="G118" i="7" s="1"/>
  <c r="F45" i="3"/>
  <c r="F118" i="3" s="1"/>
  <c r="F42" i="2"/>
  <c r="F45" i="10"/>
  <c r="F118" i="10" s="1"/>
  <c r="G45" i="10"/>
  <c r="G118" i="10" s="1"/>
  <c r="F45" i="5"/>
  <c r="F118" i="5" s="1"/>
  <c r="H45" i="11"/>
  <c r="H118" i="11" s="1"/>
  <c r="H45" i="7"/>
  <c r="H118" i="7" s="1"/>
  <c r="H45" i="3"/>
  <c r="H118" i="3" s="1"/>
  <c r="F45" i="12"/>
  <c r="F118" i="12" s="1"/>
  <c r="G45" i="9"/>
  <c r="G118" i="9" s="1"/>
  <c r="F45" i="8"/>
  <c r="F118" i="8" s="1"/>
  <c r="G45" i="8"/>
  <c r="G118" i="8" s="1"/>
  <c r="G45" i="5"/>
  <c r="G118" i="5" s="1"/>
  <c r="F45" i="4"/>
  <c r="F118" i="4" s="1"/>
  <c r="G45" i="4"/>
  <c r="G118" i="4" s="1"/>
  <c r="G45" i="12"/>
  <c r="G118" i="12" s="1"/>
  <c r="H45" i="9"/>
  <c r="H118" i="9" s="1"/>
  <c r="H45" i="5"/>
  <c r="H118" i="5" s="1"/>
  <c r="F42" i="1"/>
  <c r="G42" i="12"/>
  <c r="F42" i="9"/>
  <c r="F42" i="5"/>
  <c r="G42" i="1"/>
  <c r="G42" i="9"/>
  <c r="H42" i="4"/>
  <c r="G42" i="10"/>
  <c r="G42" i="6"/>
  <c r="F42" i="3"/>
  <c r="F42" i="11"/>
  <c r="F42" i="7"/>
  <c r="G42" i="2"/>
  <c r="G42" i="11"/>
  <c r="H42" i="6"/>
  <c r="G42" i="3"/>
  <c r="H42" i="2"/>
  <c r="H42" i="12"/>
  <c r="H42" i="10"/>
  <c r="H42" i="8"/>
  <c r="G42" i="7"/>
  <c r="G42" i="5"/>
  <c r="F45" i="1" l="1"/>
  <c r="F118" i="1" s="1"/>
</calcChain>
</file>

<file path=xl/sharedStrings.xml><?xml version="1.0" encoding="utf-8"?>
<sst xmlns="http://schemas.openxmlformats.org/spreadsheetml/2006/main" count="792" uniqueCount="68">
  <si>
    <t>LOCAL GOVERNMENT MTEF ALLOCATIONS: 2022/23 - 2024/25</t>
  </si>
  <si>
    <t/>
  </si>
  <si>
    <t xml:space="preserve">
Summary</t>
  </si>
  <si>
    <t>2022/23
 R thousands</t>
  </si>
  <si>
    <t>2023/24
 R thousands</t>
  </si>
  <si>
    <t>2024/25
 R thousands</t>
  </si>
  <si>
    <t>Direct transfers</t>
  </si>
  <si>
    <t/>
  </si>
  <si>
    <t>Equitable share and related</t>
  </si>
  <si>
    <t>Fuel levy sharing</t>
  </si>
  <si>
    <t>Infrastructure</t>
  </si>
  <si>
    <t>Municipal infrastructure grant</t>
  </si>
  <si>
    <t>Urban settlement development grant</t>
  </si>
  <si>
    <t>Public transport network grant</t>
  </si>
  <si>
    <t>Integrated national electrification programme (municipal) grant</t>
  </si>
  <si>
    <t>Neighbourhood development partnership grant (capital grant)</t>
  </si>
  <si>
    <t>Rural roads assets management systems grant</t>
  </si>
  <si>
    <t>Integrated city development grant</t>
  </si>
  <si>
    <t>Regional bulk infrastructure grant</t>
  </si>
  <si>
    <t>Water services infrastructure grant</t>
  </si>
  <si>
    <t>Municipal disaster recovery grant</t>
  </si>
  <si>
    <t>Integrated urban development grant</t>
  </si>
  <si>
    <t>Metro informal settlements partnership grant</t>
  </si>
  <si>
    <t>Capacity building and other current transfers</t>
  </si>
  <si>
    <t>Local government financial management grant</t>
  </si>
  <si>
    <t>Municipal systems improvements grant</t>
  </si>
  <si>
    <t>Expanded public works programme integrated grant for municipalities</t>
  </si>
  <si>
    <t>Infrastructure skills development grant</t>
  </si>
  <si>
    <t>Municpal emergency housing grant</t>
  </si>
  <si>
    <t>Energy efficiency and demand side management grant</t>
  </si>
  <si>
    <t>Municipal disaster relief grant</t>
  </si>
  <si>
    <t>Programme and project preperation support grant</t>
  </si>
  <si>
    <t>Municipal demarcation transition grant</t>
  </si>
  <si>
    <t>Sub total direct transfers</t>
  </si>
  <si>
    <t>Indirect transfers</t>
  </si>
  <si>
    <t>Infrastructure transfers</t>
  </si>
  <si>
    <t>Integrated national electrification programme (Eskom) grant</t>
  </si>
  <si>
    <t>Neighbourhood development partnership grant (technical assistance)</t>
  </si>
  <si>
    <t>Rural households infrastructure grant</t>
  </si>
  <si>
    <t>Bucket eradication programme grant</t>
  </si>
  <si>
    <t>Sub total indirect transfers</t>
  </si>
  <si>
    <t>Total</t>
  </si>
  <si>
    <t xml:space="preserve">
C DC42   Sedibeng</t>
  </si>
  <si>
    <t xml:space="preserve">
C DC48   West Rand</t>
  </si>
  <si>
    <t xml:space="preserve">
A EKU    City of Ekurhuleni</t>
  </si>
  <si>
    <t xml:space="preserve">
B GT421  Emfuleni</t>
  </si>
  <si>
    <t xml:space="preserve">
B GT422  Midvaal</t>
  </si>
  <si>
    <t xml:space="preserve">
B GT423  Lesedi</t>
  </si>
  <si>
    <t xml:space="preserve">
B GT481  Mogale City</t>
  </si>
  <si>
    <t xml:space="preserve">
B GT484  Merafong City</t>
  </si>
  <si>
    <t xml:space="preserve">
B GT485  Rand West City</t>
  </si>
  <si>
    <t xml:space="preserve">
A JHB    City of Johannesburg</t>
  </si>
  <si>
    <t xml:space="preserve">
A TSH    City of Tshwane</t>
  </si>
  <si>
    <t>Transfers from Provincial Departments</t>
  </si>
  <si>
    <t>Municipal Allocations from Provincial Departments</t>
  </si>
  <si>
    <t>of which</t>
  </si>
  <si>
    <t>Total: Transfers from Provincial Departments</t>
  </si>
  <si>
    <t>Gauteng Department of Health</t>
  </si>
  <si>
    <t>Primary Health Care</t>
  </si>
  <si>
    <t>HIV and AIDS</t>
  </si>
  <si>
    <t>Department of Cooperative Governance and Traditional Affairs</t>
  </si>
  <si>
    <t>Functional Fire and Rescue Services</t>
  </si>
  <si>
    <t>Expanded Public Works Program (EPWP CoGTA)</t>
  </si>
  <si>
    <t>Organisational Structure Design Software: ORGPLUS 11.2</t>
  </si>
  <si>
    <t>Department of Sport, Arts, Culture and Recreation</t>
  </si>
  <si>
    <t>Recapitalisation of Community Libraries Grant</t>
  </si>
  <si>
    <t>Libraries Plan</t>
  </si>
  <si>
    <t>Heritage: Boipatong Monument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</si>
</sst>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0"/>
    <numFmt numFmtId="165" formatCode="_(* #,##0,_);_(* \(#,##0,\);_(* &quot;- &quot;?_);_(@_)"/>
  </numFmts>
  <fonts count="12" x14ac:knownFonts="1">
    <font>
      <sz val="10"/>
      <color rgb="FF000000"/>
      <name val="ARIAL"/>
    </font>
    <font>
      <b/>
      <sz val="11"/>
      <color rgb="FF000000"/>
      <name val="ARIAL NARROW"/>
    </font>
    <font>
      <b/>
      <sz val="12"/>
      <color indexed="8"/>
      <name val="ARIAL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1"/>
      <color indexed="8"/>
      <name val="Arial Narrow"/>
      <family val="2"/>
    </font>
    <font>
      <b/>
      <sz val="11"/>
      <color indexed="8"/>
      <name val="ARIAL NARROW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164" fontId="5" fillId="0" borderId="2" xfId="0" quotePrefix="1" applyNumberFormat="1" applyFont="1" applyFill="1" applyBorder="1" applyAlignment="1" applyProtection="1">
      <alignment horizontal="center" vertical="top" wrapText="1"/>
    </xf>
    <xf numFmtId="0" fontId="5" fillId="0" borderId="0" xfId="0" applyNumberFormat="1" applyFont="1" applyFill="1" applyBorder="1" applyAlignment="1" applyProtection="1">
      <alignment horizontal="left" vertical="center" indent="1"/>
    </xf>
    <xf numFmtId="165" fontId="5" fillId="0" borderId="0" xfId="0" applyNumberFormat="1" applyFont="1" applyFill="1" applyBorder="1" applyAlignment="1" applyProtection="1">
      <alignment horizontal="right" vertical="center"/>
    </xf>
    <xf numFmtId="165" fontId="5" fillId="0" borderId="0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horizontal="left" vertical="center" indent="2"/>
    </xf>
    <xf numFmtId="0" fontId="10" fillId="0" borderId="0" xfId="0" applyNumberFormat="1" applyFont="1" applyFill="1" applyBorder="1" applyAlignment="1" applyProtection="1">
      <alignment horizontal="left" vertical="center" indent="2"/>
    </xf>
    <xf numFmtId="165" fontId="10" fillId="0" borderId="4" xfId="0" applyNumberFormat="1" applyFont="1" applyFill="1" applyBorder="1" applyAlignment="1" applyProtection="1">
      <alignment horizontal="right" vertical="center"/>
    </xf>
    <xf numFmtId="165" fontId="10" fillId="0" borderId="5" xfId="0" applyNumberFormat="1" applyFont="1" applyFill="1" applyBorder="1" applyAlignment="1" applyProtection="1">
      <alignment horizontal="right" vertical="center"/>
    </xf>
    <xf numFmtId="165" fontId="10" fillId="0" borderId="6" xfId="0" applyNumberFormat="1" applyFont="1" applyFill="1" applyBorder="1" applyAlignment="1" applyProtection="1">
      <alignment horizontal="right" vertical="center"/>
    </xf>
    <xf numFmtId="165" fontId="10" fillId="0" borderId="7" xfId="0" applyNumberFormat="1" applyFont="1" applyFill="1" applyBorder="1" applyAlignment="1" applyProtection="1">
      <alignment horizontal="right" vertical="center"/>
    </xf>
    <xf numFmtId="165" fontId="10" fillId="0" borderId="0" xfId="0" applyNumberFormat="1" applyFont="1" applyFill="1" applyBorder="1" applyAlignment="1" applyProtection="1">
      <alignment horizontal="right" vertical="center"/>
    </xf>
    <xf numFmtId="165" fontId="10" fillId="0" borderId="8" xfId="0" applyNumberFormat="1" applyFont="1" applyFill="1" applyBorder="1" applyAlignment="1" applyProtection="1">
      <alignment horizontal="right" vertical="center"/>
    </xf>
    <xf numFmtId="165" fontId="10" fillId="0" borderId="9" xfId="0" applyNumberFormat="1" applyFont="1" applyFill="1" applyBorder="1" applyAlignment="1" applyProtection="1">
      <alignment horizontal="right" vertical="center"/>
    </xf>
    <xf numFmtId="165" fontId="10" fillId="0" borderId="10" xfId="0" applyNumberFormat="1" applyFont="1" applyFill="1" applyBorder="1" applyAlignment="1" applyProtection="1">
      <alignment horizontal="right" vertical="center"/>
    </xf>
    <xf numFmtId="165" fontId="10" fillId="0" borderId="11" xfId="0" applyNumberFormat="1" applyFont="1" applyFill="1" applyBorder="1" applyAlignment="1" applyProtection="1">
      <alignment horizontal="right" vertical="center"/>
    </xf>
    <xf numFmtId="0" fontId="0" fillId="0" borderId="0" xfId="0" applyNumberFormat="1" applyFill="1" applyBorder="1" applyProtection="1"/>
    <xf numFmtId="165" fontId="0" fillId="0" borderId="0" xfId="0" applyNumberFormat="1" applyFill="1" applyBorder="1" applyAlignment="1" applyProtection="1">
      <alignment horizontal="right"/>
    </xf>
    <xf numFmtId="0" fontId="5" fillId="0" borderId="3" xfId="0" applyNumberFormat="1" applyFont="1" applyFill="1" applyBorder="1" applyAlignment="1" applyProtection="1">
      <alignment horizontal="left" vertical="center" indent="1"/>
    </xf>
    <xf numFmtId="165" fontId="5" fillId="0" borderId="3" xfId="0" applyNumberFormat="1" applyFont="1" applyFill="1" applyBorder="1" applyAlignment="1" applyProtection="1">
      <alignment horizontal="right" vertical="center"/>
    </xf>
    <xf numFmtId="165" fontId="10" fillId="0" borderId="0" xfId="0" applyNumberFormat="1" applyFont="1" applyFill="1" applyBorder="1" applyAlignment="1" applyProtection="1">
      <alignment horizontal="right"/>
    </xf>
    <xf numFmtId="165" fontId="5" fillId="0" borderId="0" xfId="0" applyNumberFormat="1" applyFont="1" applyFill="1" applyBorder="1" applyAlignment="1" applyProtection="1">
      <alignment horizontal="right"/>
    </xf>
    <xf numFmtId="165" fontId="0" fillId="0" borderId="0" xfId="0" applyNumberFormat="1"/>
    <xf numFmtId="0" fontId="0" fillId="0" borderId="0" xfId="0" applyProtection="1"/>
    <xf numFmtId="0" fontId="4" fillId="0" borderId="2" xfId="0" applyFont="1" applyFill="1" applyBorder="1" applyAlignment="1" applyProtection="1">
      <alignment horizontal="left" wrapText="1" indent="1"/>
    </xf>
    <xf numFmtId="0" fontId="6" fillId="0" borderId="0" xfId="0" applyFont="1" applyAlignment="1" applyProtection="1">
      <alignment wrapText="1"/>
    </xf>
    <xf numFmtId="165" fontId="7" fillId="0" borderId="0" xfId="0" applyNumberFormat="1" applyFont="1" applyFill="1" applyAlignment="1" applyProtection="1">
      <alignment horizontal="right" wrapText="1"/>
    </xf>
    <xf numFmtId="0" fontId="8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165" fontId="10" fillId="0" borderId="0" xfId="0" applyNumberFormat="1" applyFont="1" applyFill="1" applyProtection="1"/>
    <xf numFmtId="0" fontId="6" fillId="0" borderId="3" xfId="0" applyFont="1" applyBorder="1" applyAlignment="1" applyProtection="1">
      <alignment wrapText="1"/>
    </xf>
    <xf numFmtId="0" fontId="1" fillId="0" borderId="0" xfId="0" applyNumberFormat="1" applyFont="1" applyFill="1" applyAlignment="1" applyProtection="1">
      <alignment horizontal="left" wrapText="1"/>
    </xf>
    <xf numFmtId="165" fontId="1" fillId="0" borderId="0" xfId="0" applyNumberFormat="1" applyFont="1" applyFill="1" applyAlignment="1" applyProtection="1">
      <alignment horizontal="right"/>
    </xf>
    <xf numFmtId="165" fontId="0" fillId="0" borderId="0" xfId="0" applyNumberFormat="1" applyProtection="1"/>
    <xf numFmtId="0" fontId="1" fillId="0" borderId="12" xfId="0" applyNumberFormat="1" applyFont="1" applyFill="1" applyBorder="1" applyAlignment="1" applyProtection="1">
      <alignment horizontal="left" wrapText="1"/>
    </xf>
    <xf numFmtId="165" fontId="1" fillId="0" borderId="12" xfId="0" applyNumberFormat="1" applyFont="1" applyFill="1" applyBorder="1" applyAlignment="1" applyProtection="1">
      <alignment horizontal="right"/>
    </xf>
    <xf numFmtId="0" fontId="2" fillId="0" borderId="0" xfId="0" applyFont="1" applyAlignment="1" applyProtection="1">
      <alignment horizontal="center" wrapText="1"/>
    </xf>
    <xf numFmtId="0" fontId="3" fillId="0" borderId="1" xfId="0" applyFont="1" applyBorder="1" applyAlignment="1" applyProtection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0"/>
  <sheetViews>
    <sheetView showGridLines="0" tabSelected="1" view="pageBreakPreview" zoomScale="60" zoomScaleNormal="100" workbookViewId="0">
      <selection activeCell="F7" sqref="F7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  <col min="11" max="11" width="12.6328125" bestFit="1" customWidth="1"/>
  </cols>
  <sheetData>
    <row r="1" spans="1:8" ht="14.5" customHeight="1" x14ac:dyDescent="0.35">
      <c r="A1" s="23"/>
      <c r="B1" s="23"/>
      <c r="C1" s="23"/>
      <c r="D1" s="23"/>
      <c r="E1" s="36" t="s">
        <v>0</v>
      </c>
      <c r="F1" s="36"/>
      <c r="G1" s="36"/>
      <c r="H1" s="36"/>
    </row>
    <row r="2" spans="1:8" x14ac:dyDescent="0.25">
      <c r="A2" s="23"/>
      <c r="B2" s="23"/>
      <c r="C2" s="23"/>
      <c r="D2" s="23"/>
      <c r="E2" s="37" t="s">
        <v>1</v>
      </c>
      <c r="F2" s="37"/>
      <c r="G2" s="37"/>
      <c r="H2" s="37"/>
    </row>
    <row r="3" spans="1:8" ht="26" x14ac:dyDescent="0.3">
      <c r="A3" s="23"/>
      <c r="B3" s="23"/>
      <c r="C3" s="23"/>
      <c r="D3" s="23"/>
      <c r="E3" s="24" t="s">
        <v>2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17449138000</v>
      </c>
      <c r="G5" s="3">
        <v>19110928000</v>
      </c>
      <c r="H5" s="3">
        <v>20948878000</v>
      </c>
    </row>
    <row r="6" spans="1:8" ht="13" x14ac:dyDescent="0.3">
      <c r="A6" s="23"/>
      <c r="B6" s="23"/>
      <c r="C6" s="23"/>
      <c r="D6" s="23"/>
      <c r="E6" s="27" t="s">
        <v>9</v>
      </c>
      <c r="F6" s="3">
        <f>EKU!F6+JHB!F6+TSH!F6</f>
        <v>7451191000</v>
      </c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9665632000</v>
      </c>
      <c r="G7" s="4">
        <f>SUM(G8:G19)</f>
        <v>9922672000</v>
      </c>
      <c r="H7" s="4">
        <f>SUM(H8:H19)</f>
        <v>9981470000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449940000</v>
      </c>
      <c r="G8" s="11">
        <v>459812000</v>
      </c>
      <c r="H8" s="11">
        <v>480953000</v>
      </c>
    </row>
    <row r="9" spans="1:8" ht="13" x14ac:dyDescent="0.3">
      <c r="A9" s="23"/>
      <c r="B9" s="23"/>
      <c r="C9" s="23"/>
      <c r="D9" s="23"/>
      <c r="E9" s="28" t="s">
        <v>12</v>
      </c>
      <c r="F9" s="11">
        <v>3530822000</v>
      </c>
      <c r="G9" s="11">
        <v>3686438000</v>
      </c>
      <c r="H9" s="11">
        <v>3851994000</v>
      </c>
    </row>
    <row r="10" spans="1:8" ht="13" x14ac:dyDescent="0.3">
      <c r="A10" s="23"/>
      <c r="B10" s="23"/>
      <c r="C10" s="23"/>
      <c r="D10" s="23"/>
      <c r="E10" s="28" t="s">
        <v>13</v>
      </c>
      <c r="F10" s="20">
        <v>2637174000</v>
      </c>
      <c r="G10" s="20">
        <v>2676315000</v>
      </c>
      <c r="H10" s="20">
        <v>2778536000</v>
      </c>
    </row>
    <row r="11" spans="1:8" ht="13" x14ac:dyDescent="0.3">
      <c r="A11" s="23"/>
      <c r="B11" s="23"/>
      <c r="C11" s="23"/>
      <c r="D11" s="23"/>
      <c r="E11" s="28" t="s">
        <v>14</v>
      </c>
      <c r="F11" s="11">
        <v>153605000</v>
      </c>
      <c r="G11" s="11">
        <v>133204000</v>
      </c>
      <c r="H11" s="11">
        <v>139185000</v>
      </c>
    </row>
    <row r="12" spans="1:8" ht="13" x14ac:dyDescent="0.3">
      <c r="A12" s="23"/>
      <c r="B12" s="23"/>
      <c r="C12" s="23"/>
      <c r="D12" s="23"/>
      <c r="E12" s="28" t="s">
        <v>15</v>
      </c>
      <c r="F12" s="20">
        <v>528033000</v>
      </c>
      <c r="G12" s="20">
        <v>530427000</v>
      </c>
      <c r="H12" s="20">
        <v>185000000</v>
      </c>
    </row>
    <row r="13" spans="1:8" ht="13" x14ac:dyDescent="0.3">
      <c r="A13" s="23"/>
      <c r="B13" s="23"/>
      <c r="C13" s="23"/>
      <c r="D13" s="23"/>
      <c r="E13" s="28" t="s">
        <v>16</v>
      </c>
      <c r="F13" s="20">
        <v>5381000</v>
      </c>
      <c r="G13" s="20">
        <v>5402000</v>
      </c>
      <c r="H13" s="20">
        <v>5598000</v>
      </c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>
        <v>196678000</v>
      </c>
      <c r="G16" s="11">
        <v>194766000</v>
      </c>
      <c r="H16" s="11">
        <v>203513000</v>
      </c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>
        <v>156361000</v>
      </c>
      <c r="G18" s="11">
        <v>140185000</v>
      </c>
      <c r="H18" s="11">
        <v>146433000</v>
      </c>
    </row>
    <row r="19" spans="1:8" ht="13" x14ac:dyDescent="0.3">
      <c r="A19" s="23"/>
      <c r="B19" s="23"/>
      <c r="C19" s="23"/>
      <c r="D19" s="23"/>
      <c r="E19" s="28" t="s">
        <v>22</v>
      </c>
      <c r="F19" s="11">
        <v>2007638000</v>
      </c>
      <c r="G19" s="11">
        <v>2096123000</v>
      </c>
      <c r="H19" s="11">
        <v>2190258000</v>
      </c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305505000</v>
      </c>
      <c r="G20" s="3">
        <f>SUM(G21:G29)</f>
        <v>239361000</v>
      </c>
      <c r="H20" s="3">
        <f>SUM(H21:H29)</f>
        <v>255475000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19300000</v>
      </c>
      <c r="G21" s="20">
        <v>19350000</v>
      </c>
      <c r="H21" s="20">
        <v>19350000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68384000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>
        <v>6000000</v>
      </c>
      <c r="G24" s="11">
        <v>6000000</v>
      </c>
      <c r="H24" s="11">
        <v>7000000</v>
      </c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>
        <v>26000000</v>
      </c>
      <c r="G26" s="11">
        <v>20000000</v>
      </c>
      <c r="H26" s="11">
        <v>29000000</v>
      </c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>
        <v>185821000</v>
      </c>
      <c r="G28" s="20">
        <v>194011000</v>
      </c>
      <c r="H28" s="20">
        <v>200125000</v>
      </c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34871466000</v>
      </c>
      <c r="G30" s="19">
        <f>+G5+G6+G7+G20</f>
        <v>29272961000</v>
      </c>
      <c r="H30" s="19">
        <f>+H5+H6+H7+H20</f>
        <v>31185823000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936354000</v>
      </c>
      <c r="G32" s="3">
        <f>SUM(G33:G38)</f>
        <v>1341575000</v>
      </c>
      <c r="H32" s="3">
        <f>SUM(H33:H38)</f>
        <v>1365106000</v>
      </c>
    </row>
    <row r="33" spans="1:12" ht="13" x14ac:dyDescent="0.3">
      <c r="A33" s="23"/>
      <c r="B33" s="23"/>
      <c r="C33" s="23"/>
      <c r="D33" s="23"/>
      <c r="E33" s="28" t="s">
        <v>18</v>
      </c>
      <c r="F33" s="11">
        <v>669410000</v>
      </c>
      <c r="G33" s="11">
        <v>966279000</v>
      </c>
      <c r="H33" s="11">
        <v>1009665000</v>
      </c>
    </row>
    <row r="34" spans="1:12" ht="13" x14ac:dyDescent="0.3">
      <c r="A34" s="23"/>
      <c r="B34" s="23"/>
      <c r="C34" s="23"/>
      <c r="D34" s="23"/>
      <c r="E34" s="28" t="s">
        <v>36</v>
      </c>
      <c r="F34" s="11">
        <v>205730000</v>
      </c>
      <c r="G34" s="11">
        <v>229269000</v>
      </c>
      <c r="H34" s="11">
        <v>243026000</v>
      </c>
    </row>
    <row r="35" spans="1:12" ht="13" x14ac:dyDescent="0.3">
      <c r="A35" s="23"/>
      <c r="B35" s="23"/>
      <c r="C35" s="23"/>
      <c r="D35" s="23"/>
      <c r="E35" s="28" t="s">
        <v>37</v>
      </c>
      <c r="F35" s="11">
        <v>15800000</v>
      </c>
      <c r="G35" s="11">
        <v>80802000</v>
      </c>
      <c r="H35" s="11">
        <v>44261000</v>
      </c>
    </row>
    <row r="36" spans="1:12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12" ht="13" x14ac:dyDescent="0.3">
      <c r="A37" s="23"/>
      <c r="B37" s="23"/>
      <c r="C37" s="23"/>
      <c r="D37" s="23"/>
      <c r="E37" s="28" t="s">
        <v>19</v>
      </c>
      <c r="F37" s="11">
        <v>45414000</v>
      </c>
      <c r="G37" s="11">
        <v>65225000</v>
      </c>
      <c r="H37" s="11">
        <v>68154000</v>
      </c>
    </row>
    <row r="38" spans="1:12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12" ht="14" x14ac:dyDescent="0.3">
      <c r="A39" s="23"/>
      <c r="B39" s="23"/>
      <c r="C39" s="23"/>
      <c r="D39" s="23"/>
      <c r="E39" s="25" t="s">
        <v>23</v>
      </c>
      <c r="F39" s="3">
        <f>SUM(F40:F40)</f>
        <v>1405000</v>
      </c>
      <c r="G39" s="3">
        <f>SUM(G40:G40)</f>
        <v>1200000</v>
      </c>
      <c r="H39" s="3">
        <f>SUM(H40:H40)</f>
        <v>1200000</v>
      </c>
    </row>
    <row r="40" spans="1:12" ht="13" x14ac:dyDescent="0.3">
      <c r="A40" s="23"/>
      <c r="B40" s="23"/>
      <c r="C40" s="23"/>
      <c r="D40" s="23"/>
      <c r="E40" s="28" t="s">
        <v>25</v>
      </c>
      <c r="F40" s="20">
        <v>1405000</v>
      </c>
      <c r="G40" s="20">
        <v>1200000</v>
      </c>
      <c r="H40" s="20">
        <v>1200000</v>
      </c>
    </row>
    <row r="41" spans="1:12" ht="14" x14ac:dyDescent="0.3">
      <c r="A41" s="23"/>
      <c r="B41" s="23"/>
      <c r="C41" s="23"/>
      <c r="D41" s="23"/>
      <c r="E41" s="31" t="s">
        <v>40</v>
      </c>
      <c r="F41" s="32">
        <f>+F32+F39</f>
        <v>937759000</v>
      </c>
      <c r="G41" s="32">
        <f>+G32+G39</f>
        <v>1342775000</v>
      </c>
      <c r="H41" s="32">
        <f>+H32+H39</f>
        <v>1366306000</v>
      </c>
    </row>
    <row r="42" spans="1:12" ht="14" x14ac:dyDescent="0.3">
      <c r="A42" s="23"/>
      <c r="B42" s="23"/>
      <c r="C42" s="23"/>
      <c r="D42" s="23"/>
      <c r="E42" s="34" t="s">
        <v>41</v>
      </c>
      <c r="F42" s="35">
        <f>+F30+F41</f>
        <v>35809225000</v>
      </c>
      <c r="G42" s="35">
        <f>+G30+G41</f>
        <v>30615736000</v>
      </c>
      <c r="H42" s="35">
        <f>+H30+H41</f>
        <v>32552129000</v>
      </c>
      <c r="I42" s="22"/>
      <c r="K42" s="22"/>
      <c r="L42" s="22"/>
    </row>
    <row r="43" spans="1:12" x14ac:dyDescent="0.25">
      <c r="A43" s="23"/>
      <c r="B43" s="23"/>
      <c r="C43" s="23"/>
      <c r="D43" s="23"/>
      <c r="E43" s="23"/>
      <c r="F43" s="33"/>
      <c r="G43" s="33"/>
      <c r="H43" s="33"/>
    </row>
    <row r="44" spans="1:12" ht="13" x14ac:dyDescent="0.25">
      <c r="A44" s="23"/>
      <c r="B44" s="23"/>
      <c r="C44" s="23"/>
      <c r="D44" s="23"/>
      <c r="E44" s="2" t="s">
        <v>53</v>
      </c>
      <c r="F44" s="3"/>
      <c r="G44" s="3"/>
      <c r="H44" s="3"/>
    </row>
    <row r="45" spans="1:12" ht="13" x14ac:dyDescent="0.25">
      <c r="A45" s="23"/>
      <c r="B45" s="23"/>
      <c r="C45" s="23"/>
      <c r="D45" s="23"/>
      <c r="E45" s="2" t="s">
        <v>54</v>
      </c>
      <c r="F45" s="4">
        <f>SUM(F47+F53+F59+F65+F71+F77+F83+F89+F95+F101+F107+F113)</f>
        <v>720697000</v>
      </c>
      <c r="G45" s="4">
        <f>SUM(G47+G53+G59+G65+G71+G77+G83+G89+G95+G101+G107+G113)</f>
        <v>721842000</v>
      </c>
      <c r="H45" s="4">
        <f>SUM(H47+H53+H59+H65+H71+H77+H83+H89+H95+H101+H107+H113)</f>
        <v>731242000</v>
      </c>
    </row>
    <row r="46" spans="1:12" ht="13" x14ac:dyDescent="0.25">
      <c r="A46" s="23"/>
      <c r="B46" s="23"/>
      <c r="C46" s="23"/>
      <c r="D46" s="23"/>
      <c r="E46" s="5" t="s">
        <v>55</v>
      </c>
      <c r="F46" s="3"/>
      <c r="G46" s="3"/>
      <c r="H46" s="3"/>
    </row>
    <row r="47" spans="1:12" ht="13" x14ac:dyDescent="0.25">
      <c r="A47" s="23"/>
      <c r="B47" s="23"/>
      <c r="C47" s="23"/>
      <c r="D47" s="23"/>
      <c r="E47" s="2" t="s">
        <v>57</v>
      </c>
      <c r="F47" s="3">
        <f>SUM(F48:F51)</f>
        <v>490515000</v>
      </c>
      <c r="G47" s="3">
        <f>SUM(G48:G51)</f>
        <v>512480000</v>
      </c>
      <c r="H47" s="3">
        <f>SUM(H48:H51)</f>
        <v>512480000</v>
      </c>
    </row>
    <row r="48" spans="1:12" x14ac:dyDescent="0.25">
      <c r="A48" s="23"/>
      <c r="B48" s="23"/>
      <c r="C48" s="23"/>
      <c r="D48" s="23"/>
      <c r="E48" s="6" t="s">
        <v>58</v>
      </c>
      <c r="F48" s="7">
        <f>'DC42'!F48+'DC48'!F48+EKU!F48+'GT421'!F48+'GT422'!F48+'GT423'!F48+'GT481'!F48+'GT484'!F48+'GT485'!F48+JHB!F48+TSH!F48</f>
        <v>392611000</v>
      </c>
      <c r="G48" s="8">
        <f>'DC42'!G48+'DC48'!G48+EKU!G48+'GT421'!G48+'GT422'!G48+'GT423'!G48+'GT481'!G48+'GT484'!G48+'GT485'!G48+JHB!G48+TSH!G48</f>
        <v>410278000</v>
      </c>
      <c r="H48" s="9">
        <f>'DC42'!H48+'DC48'!H48+EKU!H48+'GT421'!H48+'GT422'!H48+'GT423'!H48+'GT481'!H48+'GT484'!H48+'GT485'!H48+JHB!H48+TSH!H48</f>
        <v>410278000</v>
      </c>
    </row>
    <row r="49" spans="1:8" x14ac:dyDescent="0.25">
      <c r="A49" s="23"/>
      <c r="B49" s="23"/>
      <c r="C49" s="23"/>
      <c r="D49" s="23"/>
      <c r="E49" s="6" t="s">
        <v>59</v>
      </c>
      <c r="F49" s="10">
        <f>'DC42'!F49+'DC48'!F49+EKU!F49+'GT421'!F49+'GT422'!F49+'GT423'!F49+'GT481'!F49+'GT484'!F49+'GT485'!F49+JHB!F49+TSH!F49</f>
        <v>97904000</v>
      </c>
      <c r="G49" s="11">
        <f>'DC42'!G49+'DC48'!G49+EKU!G49+'GT421'!G49+'GT422'!G49+'GT423'!G49+'GT481'!G49+'GT484'!G49+'GT485'!G49+JHB!G49+TSH!G49</f>
        <v>102202000</v>
      </c>
      <c r="H49" s="12">
        <f>'DC42'!H49+'DC48'!H49+EKU!H49+'GT421'!H49+'GT422'!H49+'GT423'!H49+'GT481'!H49+'GT484'!H49+'GT485'!H49+JHB!H49+TSH!H49</f>
        <v>102202000</v>
      </c>
    </row>
    <row r="50" spans="1:8" x14ac:dyDescent="0.25">
      <c r="A50" s="23"/>
      <c r="B50" s="23"/>
      <c r="C50" s="23"/>
      <c r="D50" s="23"/>
      <c r="E50" s="6"/>
      <c r="F50" s="10">
        <f>'DC42'!F50+'DC48'!F50+EKU!F50+'GT421'!F50+'GT422'!F50+'GT423'!F50+'GT481'!F50+'GT484'!F50+'GT485'!F50+JHB!F50+TSH!F50</f>
        <v>0</v>
      </c>
      <c r="G50" s="11">
        <f>'DC42'!G50+'DC48'!G50+EKU!G50+'GT421'!G50+'GT422'!G50+'GT423'!G50+'GT481'!G50+'GT484'!G50+'GT485'!G50+JHB!G50+TSH!G50</f>
        <v>0</v>
      </c>
      <c r="H50" s="12">
        <f>'DC42'!H50+'DC48'!H50+EKU!H50+'GT421'!H50+'GT422'!H50+'GT423'!H50+'GT481'!H50+'GT484'!H50+'GT485'!H50+JHB!H50+TSH!H50</f>
        <v>0</v>
      </c>
    </row>
    <row r="51" spans="1:8" x14ac:dyDescent="0.25">
      <c r="A51" s="23"/>
      <c r="B51" s="23"/>
      <c r="C51" s="23"/>
      <c r="D51" s="23"/>
      <c r="E51" s="6"/>
      <c r="F51" s="13">
        <f>'DC42'!F51+'DC48'!F51+EKU!F51+'GT421'!F51+'GT422'!F51+'GT423'!F51+'GT481'!F51+'GT484'!F51+'GT485'!F51+JHB!F51+TSH!F51</f>
        <v>0</v>
      </c>
      <c r="G51" s="14">
        <f>'DC42'!G51+'DC48'!G51+EKU!G51+'GT421'!G51+'GT422'!G51+'GT423'!G51+'GT481'!G51+'GT484'!G51+'GT485'!G51+JHB!G51+TSH!G51</f>
        <v>0</v>
      </c>
      <c r="H51" s="15">
        <f>'DC42'!H51+'DC48'!H51+EKU!H51+'GT421'!H51+'GT422'!H51+'GT423'!H51+'GT481'!H51+'GT484'!H51+'GT485'!H51+JHB!H51+TSH!H51</f>
        <v>0</v>
      </c>
    </row>
    <row r="52" spans="1:8" x14ac:dyDescent="0.25">
      <c r="A52" s="23"/>
      <c r="B52" s="23"/>
      <c r="C52" s="23"/>
      <c r="D52" s="23"/>
      <c r="E52" s="16"/>
      <c r="F52" s="17">
        <f>'DC42'!F52+'DC48'!F52+EKU!F52+'GT421'!F52+'GT422'!F52+'GT423'!F52+'GT481'!F52+'GT484'!F52+'GT485'!F52+JHB!F52+TSH!F52</f>
        <v>0</v>
      </c>
      <c r="G52" s="17">
        <f>'DC42'!G52+'DC48'!G52+EKU!G52+'GT421'!G52+'GT422'!G52+'GT423'!G52+'GT481'!G52+'GT484'!G52+'GT485'!G52+JHB!G52+TSH!G52</f>
        <v>0</v>
      </c>
      <c r="H52" s="17">
        <f>'DC42'!H52+'DC48'!H52+EKU!H52+'GT421'!H52+'GT422'!H52+'GT423'!H52+'GT481'!H52+'GT484'!H52+'GT485'!H52+JHB!H52+TSH!H52</f>
        <v>0</v>
      </c>
    </row>
    <row r="53" spans="1:8" ht="13" x14ac:dyDescent="0.25">
      <c r="A53" s="23"/>
      <c r="B53" s="23"/>
      <c r="C53" s="23"/>
      <c r="D53" s="23"/>
      <c r="E53" s="2" t="s">
        <v>60</v>
      </c>
      <c r="F53" s="3">
        <f>'DC42'!F53+'DC48'!F53+EKU!F53+'GT421'!F53+'GT422'!F53+'GT423'!F53+'GT481'!F53+'GT484'!F53+'GT485'!F53+JHB!F53+TSH!F53</f>
        <v>24606000</v>
      </c>
      <c r="G53" s="3">
        <f>'DC42'!G53+'DC48'!G53+EKU!G53+'GT421'!G53+'GT422'!G53+'GT423'!G53+'GT481'!G53+'GT484'!G53+'GT485'!G53+JHB!G53+TSH!G53</f>
        <v>0</v>
      </c>
      <c r="H53" s="3">
        <f>'DC42'!H53+'DC48'!H53+EKU!H53+'GT421'!H53+'GT422'!H53+'GT423'!H53+'GT481'!H53+'GT484'!H53+'GT485'!H53+JHB!H53+TSH!H53</f>
        <v>0</v>
      </c>
    </row>
    <row r="54" spans="1:8" x14ac:dyDescent="0.25">
      <c r="A54" s="23"/>
      <c r="B54" s="23"/>
      <c r="C54" s="23"/>
      <c r="D54" s="23"/>
      <c r="E54" s="6" t="s">
        <v>61</v>
      </c>
      <c r="F54" s="7">
        <f>'DC42'!F54+'DC48'!F54+EKU!F54+'GT421'!F54+'GT422'!F54+'GT423'!F54+'GT481'!F54+'GT484'!F54+'GT485'!F54+JHB!F54+TSH!F54</f>
        <v>22000000</v>
      </c>
      <c r="G54" s="8">
        <f>'DC42'!G54+'DC48'!G54+EKU!G54+'GT421'!G54+'GT422'!G54+'GT423'!G54+'GT481'!G54+'GT484'!G54+'GT485'!G54+JHB!G54+TSH!G54</f>
        <v>0</v>
      </c>
      <c r="H54" s="9">
        <f>'DC42'!H54+'DC48'!H54+EKU!H54+'GT421'!H54+'GT422'!H54+'GT423'!H54+'GT481'!H54+'GT484'!H54+'GT485'!H54+JHB!H54+TSH!H54</f>
        <v>0</v>
      </c>
    </row>
    <row r="55" spans="1:8" x14ac:dyDescent="0.25">
      <c r="A55" s="23"/>
      <c r="B55" s="23"/>
      <c r="C55" s="23"/>
      <c r="D55" s="23"/>
      <c r="E55" s="6" t="s">
        <v>62</v>
      </c>
      <c r="F55" s="10">
        <f>'DC42'!F55+'DC48'!F55+EKU!F55+'GT421'!F55+'GT422'!F55+'GT423'!F55+'GT481'!F55+'GT484'!F55+'GT485'!F55+JHB!F55+TSH!F55</f>
        <v>2106000</v>
      </c>
      <c r="G55" s="11">
        <f>'DC42'!G55+'DC48'!G55+EKU!G55+'GT421'!G55+'GT422'!G55+'GT423'!G55+'GT481'!G55+'GT484'!G55+'GT485'!G55+JHB!G55+TSH!G55</f>
        <v>0</v>
      </c>
      <c r="H55" s="12">
        <f>'DC42'!H55+'DC48'!H55+EKU!H55+'GT421'!H55+'GT422'!H55+'GT423'!H55+'GT481'!H55+'GT484'!H55+'GT485'!H55+JHB!H55+TSH!H55</f>
        <v>0</v>
      </c>
    </row>
    <row r="56" spans="1:8" x14ac:dyDescent="0.25">
      <c r="A56" s="23"/>
      <c r="B56" s="23"/>
      <c r="C56" s="23"/>
      <c r="D56" s="23"/>
      <c r="E56" s="6" t="s">
        <v>63</v>
      </c>
      <c r="F56" s="10">
        <f>'DC42'!F56+'DC48'!F56+EKU!F56+'GT421'!F56+'GT422'!F56+'GT423'!F56+'GT481'!F56+'GT484'!F56+'GT485'!F56+JHB!F56+TSH!F56</f>
        <v>500000</v>
      </c>
      <c r="G56" s="11">
        <f>'DC42'!G56+'DC48'!G56+EKU!G56+'GT421'!G56+'GT422'!G56+'GT423'!G56+'GT481'!G56+'GT484'!G56+'GT485'!G56+JHB!G56+TSH!G56</f>
        <v>0</v>
      </c>
      <c r="H56" s="12">
        <f>'DC42'!H56+'DC48'!H56+EKU!H56+'GT421'!H56+'GT422'!H56+'GT423'!H56+'GT481'!H56+'GT484'!H56+'GT485'!H56+JHB!H56+TSH!H56</f>
        <v>0</v>
      </c>
    </row>
    <row r="57" spans="1:8" x14ac:dyDescent="0.25">
      <c r="A57" s="23"/>
      <c r="B57" s="23"/>
      <c r="C57" s="23"/>
      <c r="D57" s="23"/>
      <c r="E57" s="6"/>
      <c r="F57" s="13">
        <f>'DC42'!F57+'DC48'!F57+EKU!F57+'GT421'!F57+'GT422'!F57+'GT423'!F57+'GT481'!F57+'GT484'!F57+'GT485'!F57+JHB!F57+TSH!F57</f>
        <v>0</v>
      </c>
      <c r="G57" s="14">
        <f>'DC42'!G57+'DC48'!G57+EKU!G57+'GT421'!G57+'GT422'!G57+'GT423'!G57+'GT481'!G57+'GT484'!G57+'GT485'!G57+JHB!G57+TSH!G57</f>
        <v>0</v>
      </c>
      <c r="H57" s="15">
        <f>'DC42'!H57+'DC48'!H57+EKU!H57+'GT421'!H57+'GT422'!H57+'GT423'!H57+'GT481'!H57+'GT484'!H57+'GT485'!H57+JHB!H57+TSH!H57</f>
        <v>0</v>
      </c>
    </row>
    <row r="58" spans="1:8" x14ac:dyDescent="0.25">
      <c r="A58" s="23"/>
      <c r="B58" s="23"/>
      <c r="C58" s="23"/>
      <c r="D58" s="23"/>
      <c r="E58" s="16"/>
      <c r="F58" s="17">
        <f>'DC42'!F58+'DC48'!F58+EKU!F58+'GT421'!F58+'GT422'!F58+'GT423'!F58+'GT481'!F58+'GT484'!F58+'GT485'!F58+JHB!F58+TSH!F58</f>
        <v>0</v>
      </c>
      <c r="G58" s="17">
        <f>'DC42'!G58+'DC48'!G58+EKU!G58+'GT421'!G58+'GT422'!G58+'GT423'!G58+'GT481'!G58+'GT484'!G58+'GT485'!G58+JHB!G58+TSH!G58</f>
        <v>0</v>
      </c>
      <c r="H58" s="17">
        <f>'DC42'!H58+'DC48'!H58+EKU!H58+'GT421'!H58+'GT422'!H58+'GT423'!H58+'GT481'!H58+'GT484'!H58+'GT485'!H58+JHB!H58+TSH!H58</f>
        <v>0</v>
      </c>
    </row>
    <row r="59" spans="1:8" ht="13" x14ac:dyDescent="0.25">
      <c r="A59" s="23"/>
      <c r="B59" s="23"/>
      <c r="C59" s="23"/>
      <c r="D59" s="23"/>
      <c r="E59" s="2" t="s">
        <v>64</v>
      </c>
      <c r="F59" s="3">
        <f>'DC42'!F59+'DC48'!F59+EKU!F59+'GT421'!F59+'GT422'!F59+'GT423'!F59+'GT481'!F59+'GT484'!F59+'GT485'!F59+JHB!F59+TSH!F59</f>
        <v>205576000</v>
      </c>
      <c r="G59" s="3">
        <f>'DC42'!G59+'DC48'!G59+EKU!G59+'GT421'!G59+'GT422'!G59+'GT423'!G59+'GT481'!G59+'GT484'!G59+'GT485'!G59+JHB!G59+TSH!G59</f>
        <v>209362000</v>
      </c>
      <c r="H59" s="3">
        <f>'DC42'!H59+'DC48'!H59+EKU!H59+'GT421'!H59+'GT422'!H59+'GT423'!H59+'GT481'!H59+'GT484'!H59+'GT485'!H59+JHB!H59+TSH!H59</f>
        <v>218762000</v>
      </c>
    </row>
    <row r="60" spans="1:8" x14ac:dyDescent="0.25">
      <c r="A60" s="23"/>
      <c r="B60" s="23"/>
      <c r="C60" s="23"/>
      <c r="D60" s="23"/>
      <c r="E60" s="6" t="s">
        <v>65</v>
      </c>
      <c r="F60" s="7">
        <f>'DC42'!F60+'DC48'!F60+EKU!F60+'GT421'!F60+'GT422'!F60+'GT423'!F60+'GT481'!F60+'GT484'!F60+'GT485'!F60+JHB!F60+TSH!F60</f>
        <v>128649000</v>
      </c>
      <c r="G60" s="8">
        <f>'DC42'!G60+'DC48'!G60+EKU!G60+'GT421'!G60+'GT422'!G60+'GT423'!G60+'GT481'!G60+'GT484'!G60+'GT485'!G60+JHB!G60+TSH!G60</f>
        <v>128293000</v>
      </c>
      <c r="H60" s="9">
        <f>'DC42'!H60+'DC48'!H60+EKU!H60+'GT421'!H60+'GT422'!H60+'GT423'!H60+'GT481'!H60+'GT484'!H60+'GT485'!H60+JHB!H60+TSH!H60</f>
        <v>136965000</v>
      </c>
    </row>
    <row r="61" spans="1:8" x14ac:dyDescent="0.25">
      <c r="A61" s="23"/>
      <c r="B61" s="23"/>
      <c r="C61" s="23"/>
      <c r="D61" s="23"/>
      <c r="E61" s="6" t="s">
        <v>66</v>
      </c>
      <c r="F61" s="10">
        <f>'DC42'!F61+'DC48'!F61+EKU!F61+'GT421'!F61+'GT422'!F61+'GT423'!F61+'GT481'!F61+'GT484'!F61+'GT485'!F61+JHB!F61+TSH!F61</f>
        <v>74000000</v>
      </c>
      <c r="G61" s="11">
        <f>'DC42'!G61+'DC48'!G61+EKU!G61+'GT421'!G61+'GT422'!G61+'GT423'!G61+'GT481'!G61+'GT484'!G61+'GT485'!G61+JHB!G61+TSH!G61</f>
        <v>78000000</v>
      </c>
      <c r="H61" s="12">
        <f>'DC42'!H61+'DC48'!H61+EKU!H61+'GT421'!H61+'GT422'!H61+'GT423'!H61+'GT481'!H61+'GT484'!H61+'GT485'!H61+JHB!H61+TSH!H61</f>
        <v>78590000</v>
      </c>
    </row>
    <row r="62" spans="1:8" x14ac:dyDescent="0.25">
      <c r="A62" s="23"/>
      <c r="B62" s="23"/>
      <c r="C62" s="23"/>
      <c r="D62" s="23"/>
      <c r="E62" s="6" t="s">
        <v>67</v>
      </c>
      <c r="F62" s="10">
        <f>'DC42'!F62+'DC48'!F62+EKU!F62+'GT421'!F62+'GT422'!F62+'GT423'!F62+'GT481'!F62+'GT484'!F62+'GT485'!F62+JHB!F62+TSH!F62</f>
        <v>2927000</v>
      </c>
      <c r="G62" s="11">
        <f>'DC42'!G62+'DC48'!G62+EKU!G62+'GT421'!G62+'GT422'!G62+'GT423'!G62+'GT481'!G62+'GT484'!G62+'GT485'!G62+JHB!G62+TSH!G62</f>
        <v>3069000</v>
      </c>
      <c r="H62" s="12">
        <f>'DC42'!H62+'DC48'!H62+EKU!H62+'GT421'!H62+'GT422'!H62+'GT423'!H62+'GT481'!H62+'GT484'!H62+'GT485'!H62+JHB!H62+TSH!H62</f>
        <v>3207000</v>
      </c>
    </row>
    <row r="63" spans="1:8" x14ac:dyDescent="0.25">
      <c r="A63" s="23"/>
      <c r="B63" s="23"/>
      <c r="C63" s="23"/>
      <c r="D63" s="23"/>
      <c r="E63" s="6"/>
      <c r="F63" s="13">
        <f>'DC42'!F63+'DC48'!F63+EKU!F63+'GT421'!F63+'GT422'!F63+'GT423'!F63+'GT481'!F63+'GT484'!F63+'GT485'!F63+JHB!F63+TSH!F63</f>
        <v>0</v>
      </c>
      <c r="G63" s="14">
        <f>'DC42'!G63+'DC48'!G63+EKU!G63+'GT421'!G63+'GT422'!G63+'GT423'!G63+'GT481'!G63+'GT484'!G63+'GT485'!G63+JHB!G63+TSH!G63</f>
        <v>0</v>
      </c>
      <c r="H63" s="15">
        <f>'DC42'!H63+'DC48'!H63+EKU!H63+'GT421'!H63+'GT422'!H63+'GT423'!H63+'GT481'!H63+'GT484'!H63+'GT485'!H63+JHB!H63+TSH!H63</f>
        <v>0</v>
      </c>
    </row>
    <row r="64" spans="1:8" x14ac:dyDescent="0.25">
      <c r="A64" s="23"/>
      <c r="B64" s="23"/>
      <c r="C64" s="23"/>
      <c r="D64" s="23"/>
      <c r="E64" s="16"/>
      <c r="F64" s="17"/>
      <c r="G64" s="17"/>
      <c r="H64" s="17"/>
    </row>
    <row r="65" spans="1:8" ht="13" hidden="1" x14ac:dyDescent="0.25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hidden="1" x14ac:dyDescent="0.25">
      <c r="A66" s="23"/>
      <c r="B66" s="23"/>
      <c r="C66" s="23"/>
      <c r="D66" s="23"/>
      <c r="E66" s="6"/>
      <c r="F66" s="7"/>
      <c r="G66" s="8"/>
      <c r="H66" s="9"/>
    </row>
    <row r="67" spans="1:8" hidden="1" x14ac:dyDescent="0.25">
      <c r="A67" s="23"/>
      <c r="B67" s="23"/>
      <c r="C67" s="23"/>
      <c r="D67" s="23"/>
      <c r="E67" s="6"/>
      <c r="F67" s="10"/>
      <c r="G67" s="11"/>
      <c r="H67" s="12"/>
    </row>
    <row r="68" spans="1:8" hidden="1" x14ac:dyDescent="0.25">
      <c r="A68" s="23"/>
      <c r="B68" s="23"/>
      <c r="C68" s="23"/>
      <c r="D68" s="23"/>
      <c r="E68" s="6"/>
      <c r="F68" s="10"/>
      <c r="G68" s="11"/>
      <c r="H68" s="12"/>
    </row>
    <row r="69" spans="1:8" hidden="1" x14ac:dyDescent="0.25">
      <c r="A69" s="23"/>
      <c r="B69" s="23"/>
      <c r="C69" s="23"/>
      <c r="D69" s="23"/>
      <c r="E69" s="6"/>
      <c r="F69" s="13"/>
      <c r="G69" s="14"/>
      <c r="H69" s="15"/>
    </row>
    <row r="70" spans="1:8" hidden="1" x14ac:dyDescent="0.25">
      <c r="A70" s="23"/>
      <c r="B70" s="23"/>
      <c r="C70" s="23"/>
      <c r="D70" s="23"/>
      <c r="E70" s="16"/>
      <c r="F70" s="17"/>
      <c r="G70" s="17"/>
      <c r="H70" s="17"/>
    </row>
    <row r="71" spans="1:8" ht="13" hidden="1" x14ac:dyDescent="0.25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hidden="1" x14ac:dyDescent="0.25">
      <c r="A72" s="23"/>
      <c r="B72" s="23"/>
      <c r="C72" s="23"/>
      <c r="D72" s="23"/>
      <c r="E72" s="6"/>
      <c r="F72" s="7"/>
      <c r="G72" s="8"/>
      <c r="H72" s="9"/>
    </row>
    <row r="73" spans="1:8" hidden="1" x14ac:dyDescent="0.25">
      <c r="A73" s="23"/>
      <c r="B73" s="23"/>
      <c r="C73" s="23"/>
      <c r="D73" s="23"/>
      <c r="E73" s="6"/>
      <c r="F73" s="10"/>
      <c r="G73" s="11"/>
      <c r="H73" s="12"/>
    </row>
    <row r="74" spans="1:8" hidden="1" x14ac:dyDescent="0.25">
      <c r="A74" s="23"/>
      <c r="B74" s="23"/>
      <c r="C74" s="23"/>
      <c r="D74" s="23"/>
      <c r="E74" s="6"/>
      <c r="F74" s="10"/>
      <c r="G74" s="11"/>
      <c r="H74" s="12"/>
    </row>
    <row r="75" spans="1:8" hidden="1" x14ac:dyDescent="0.25">
      <c r="A75" s="23"/>
      <c r="B75" s="23"/>
      <c r="C75" s="23"/>
      <c r="D75" s="23"/>
      <c r="E75" s="6"/>
      <c r="F75" s="13"/>
      <c r="G75" s="14"/>
      <c r="H75" s="15"/>
    </row>
    <row r="76" spans="1:8" hidden="1" x14ac:dyDescent="0.25">
      <c r="A76" s="23"/>
      <c r="B76" s="23"/>
      <c r="C76" s="23"/>
      <c r="D76" s="23"/>
      <c r="E76" s="16"/>
      <c r="F76" s="17"/>
      <c r="G76" s="17"/>
      <c r="H76" s="17"/>
    </row>
    <row r="77" spans="1:8" ht="13" hidden="1" x14ac:dyDescent="0.25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hidden="1" x14ac:dyDescent="0.25">
      <c r="A78" s="23"/>
      <c r="B78" s="23"/>
      <c r="C78" s="23"/>
      <c r="D78" s="23"/>
      <c r="E78" s="6"/>
      <c r="F78" s="7"/>
      <c r="G78" s="8"/>
      <c r="H78" s="9"/>
    </row>
    <row r="79" spans="1:8" hidden="1" x14ac:dyDescent="0.25">
      <c r="A79" s="23"/>
      <c r="B79" s="23"/>
      <c r="C79" s="23"/>
      <c r="D79" s="23"/>
      <c r="E79" s="6"/>
      <c r="F79" s="10"/>
      <c r="G79" s="11"/>
      <c r="H79" s="12"/>
    </row>
    <row r="80" spans="1:8" hidden="1" x14ac:dyDescent="0.25">
      <c r="A80" s="23"/>
      <c r="B80" s="23"/>
      <c r="C80" s="23"/>
      <c r="D80" s="23"/>
      <c r="E80" s="6"/>
      <c r="F80" s="10"/>
      <c r="G80" s="11"/>
      <c r="H80" s="12"/>
    </row>
    <row r="81" spans="1:8" hidden="1" x14ac:dyDescent="0.25">
      <c r="A81" s="23"/>
      <c r="B81" s="23"/>
      <c r="C81" s="23"/>
      <c r="D81" s="23"/>
      <c r="E81" s="6"/>
      <c r="F81" s="13"/>
      <c r="G81" s="14"/>
      <c r="H81" s="15"/>
    </row>
    <row r="82" spans="1:8" hidden="1" x14ac:dyDescent="0.25">
      <c r="A82" s="23"/>
      <c r="B82" s="23"/>
      <c r="C82" s="23"/>
      <c r="D82" s="23"/>
      <c r="E82" s="16"/>
      <c r="F82" s="17"/>
      <c r="G82" s="17"/>
      <c r="H82" s="17"/>
    </row>
    <row r="83" spans="1:8" ht="13" hidden="1" x14ac:dyDescent="0.25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hidden="1" x14ac:dyDescent="0.25">
      <c r="A84" s="23"/>
      <c r="B84" s="23"/>
      <c r="C84" s="23"/>
      <c r="D84" s="23"/>
      <c r="E84" s="6"/>
      <c r="F84" s="7"/>
      <c r="G84" s="8"/>
      <c r="H84" s="9"/>
    </row>
    <row r="85" spans="1:8" hidden="1" x14ac:dyDescent="0.25">
      <c r="A85" s="23"/>
      <c r="B85" s="23"/>
      <c r="C85" s="23"/>
      <c r="D85" s="23"/>
      <c r="E85" s="6"/>
      <c r="F85" s="10"/>
      <c r="G85" s="11"/>
      <c r="H85" s="12"/>
    </row>
    <row r="86" spans="1:8" hidden="1" x14ac:dyDescent="0.25">
      <c r="A86" s="23"/>
      <c r="B86" s="23"/>
      <c r="C86" s="23"/>
      <c r="D86" s="23"/>
      <c r="E86" s="6"/>
      <c r="F86" s="10"/>
      <c r="G86" s="11"/>
      <c r="H86" s="12"/>
    </row>
    <row r="87" spans="1:8" hidden="1" x14ac:dyDescent="0.25">
      <c r="A87" s="23"/>
      <c r="B87" s="23"/>
      <c r="C87" s="23"/>
      <c r="D87" s="23"/>
      <c r="E87" s="6"/>
      <c r="F87" s="13"/>
      <c r="G87" s="14"/>
      <c r="H87" s="15"/>
    </row>
    <row r="88" spans="1:8" hidden="1" x14ac:dyDescent="0.25">
      <c r="A88" s="23"/>
      <c r="B88" s="23"/>
      <c r="C88" s="23"/>
      <c r="D88" s="23"/>
      <c r="E88" s="16"/>
      <c r="F88" s="17"/>
      <c r="G88" s="17"/>
      <c r="H88" s="17"/>
    </row>
    <row r="89" spans="1:8" ht="13" hidden="1" x14ac:dyDescent="0.25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hidden="1" x14ac:dyDescent="0.25">
      <c r="A90" s="23"/>
      <c r="B90" s="23"/>
      <c r="C90" s="23"/>
      <c r="D90" s="23"/>
      <c r="E90" s="6"/>
      <c r="F90" s="7"/>
      <c r="G90" s="8"/>
      <c r="H90" s="9"/>
    </row>
    <row r="91" spans="1:8" hidden="1" x14ac:dyDescent="0.25">
      <c r="A91" s="23"/>
      <c r="B91" s="23"/>
      <c r="C91" s="23"/>
      <c r="D91" s="23"/>
      <c r="E91" s="6"/>
      <c r="F91" s="10"/>
      <c r="G91" s="11"/>
      <c r="H91" s="12"/>
    </row>
    <row r="92" spans="1:8" hidden="1" x14ac:dyDescent="0.25">
      <c r="A92" s="23"/>
      <c r="B92" s="23"/>
      <c r="C92" s="23"/>
      <c r="D92" s="23"/>
      <c r="E92" s="6"/>
      <c r="F92" s="10"/>
      <c r="G92" s="11"/>
      <c r="H92" s="12"/>
    </row>
    <row r="93" spans="1:8" hidden="1" x14ac:dyDescent="0.25">
      <c r="A93" s="23"/>
      <c r="B93" s="23"/>
      <c r="C93" s="23"/>
      <c r="D93" s="23"/>
      <c r="E93" s="6"/>
      <c r="F93" s="13"/>
      <c r="G93" s="14"/>
      <c r="H93" s="15"/>
    </row>
    <row r="94" spans="1:8" hidden="1" x14ac:dyDescent="0.25">
      <c r="A94" s="23"/>
      <c r="B94" s="23"/>
      <c r="C94" s="23"/>
      <c r="D94" s="23"/>
      <c r="E94" s="16"/>
      <c r="F94" s="17"/>
      <c r="G94" s="17"/>
      <c r="H94" s="17"/>
    </row>
    <row r="95" spans="1:8" ht="13" hidden="1" x14ac:dyDescent="0.25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hidden="1" x14ac:dyDescent="0.25">
      <c r="A96" s="23"/>
      <c r="B96" s="23"/>
      <c r="C96" s="23"/>
      <c r="D96" s="23"/>
      <c r="E96" s="6"/>
      <c r="F96" s="7"/>
      <c r="G96" s="8"/>
      <c r="H96" s="9"/>
    </row>
    <row r="97" spans="1:8" hidden="1" x14ac:dyDescent="0.25">
      <c r="A97" s="23"/>
      <c r="B97" s="23"/>
      <c r="C97" s="23"/>
      <c r="D97" s="23"/>
      <c r="E97" s="6"/>
      <c r="F97" s="10"/>
      <c r="G97" s="11"/>
      <c r="H97" s="12"/>
    </row>
    <row r="98" spans="1:8" hidden="1" x14ac:dyDescent="0.25">
      <c r="A98" s="23"/>
      <c r="B98" s="23"/>
      <c r="C98" s="23"/>
      <c r="D98" s="23"/>
      <c r="E98" s="6"/>
      <c r="F98" s="10"/>
      <c r="G98" s="11"/>
      <c r="H98" s="12"/>
    </row>
    <row r="99" spans="1:8" hidden="1" x14ac:dyDescent="0.25">
      <c r="A99" s="23"/>
      <c r="B99" s="23"/>
      <c r="C99" s="23"/>
      <c r="D99" s="23"/>
      <c r="E99" s="6"/>
      <c r="F99" s="13"/>
      <c r="G99" s="14"/>
      <c r="H99" s="15"/>
    </row>
    <row r="100" spans="1:8" hidden="1" x14ac:dyDescent="0.25">
      <c r="A100" s="23"/>
      <c r="B100" s="23"/>
      <c r="C100" s="23"/>
      <c r="D100" s="23"/>
      <c r="E100" s="16"/>
      <c r="F100" s="17"/>
      <c r="G100" s="17"/>
      <c r="H100" s="17"/>
    </row>
    <row r="101" spans="1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hidden="1" x14ac:dyDescent="0.25">
      <c r="E102" s="6"/>
      <c r="F102" s="7"/>
      <c r="G102" s="8"/>
      <c r="H102" s="9"/>
    </row>
    <row r="103" spans="1:8" hidden="1" x14ac:dyDescent="0.25">
      <c r="E103" s="6"/>
      <c r="F103" s="10"/>
      <c r="G103" s="11"/>
      <c r="H103" s="12"/>
    </row>
    <row r="104" spans="1:8" hidden="1" x14ac:dyDescent="0.25">
      <c r="E104" s="6"/>
      <c r="F104" s="10"/>
      <c r="G104" s="11"/>
      <c r="H104" s="12"/>
    </row>
    <row r="105" spans="1:8" hidden="1" x14ac:dyDescent="0.25">
      <c r="E105" s="6"/>
      <c r="F105" s="13"/>
      <c r="G105" s="14"/>
      <c r="H105" s="15"/>
    </row>
    <row r="106" spans="1:8" hidden="1" x14ac:dyDescent="0.25">
      <c r="E106" s="16"/>
      <c r="F106" s="17"/>
      <c r="G106" s="17"/>
      <c r="H106" s="17"/>
    </row>
    <row r="107" spans="1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hidden="1" x14ac:dyDescent="0.25">
      <c r="E108" s="6"/>
      <c r="F108" s="7"/>
      <c r="G108" s="8"/>
      <c r="H108" s="9"/>
    </row>
    <row r="109" spans="1:8" hidden="1" x14ac:dyDescent="0.25">
      <c r="E109" s="6"/>
      <c r="F109" s="10"/>
      <c r="G109" s="11"/>
      <c r="H109" s="12"/>
    </row>
    <row r="110" spans="1:8" hidden="1" x14ac:dyDescent="0.25">
      <c r="E110" s="6"/>
      <c r="F110" s="10"/>
      <c r="G110" s="11"/>
      <c r="H110" s="12"/>
    </row>
    <row r="111" spans="1:8" hidden="1" x14ac:dyDescent="0.25">
      <c r="E111" s="6"/>
      <c r="F111" s="13"/>
      <c r="G111" s="14"/>
      <c r="H111" s="15"/>
    </row>
    <row r="112" spans="1:8" hidden="1" x14ac:dyDescent="0.25">
      <c r="E112" s="16"/>
      <c r="F112" s="17"/>
      <c r="G112" s="17"/>
      <c r="H112" s="17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8" t="s">
        <v>56</v>
      </c>
      <c r="F118" s="19">
        <f>SUM(F45)</f>
        <v>720697000</v>
      </c>
      <c r="G118" s="19">
        <f>SUM(G45)</f>
        <v>721842000</v>
      </c>
      <c r="H118" s="19">
        <f>SUM(H45)</f>
        <v>731242000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view="pageBreakPreview" topLeftCell="A33" zoomScale="60" zoomScaleNormal="100" workbookViewId="0">
      <selection activeCell="I42" sqref="I42:L42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6" t="s">
        <v>0</v>
      </c>
      <c r="F1" s="36"/>
      <c r="G1" s="36"/>
      <c r="H1" s="36"/>
    </row>
    <row r="2" spans="1:8" x14ac:dyDescent="0.25">
      <c r="A2" s="23"/>
      <c r="B2" s="23"/>
      <c r="C2" s="23"/>
      <c r="D2" s="23"/>
      <c r="E2" s="37" t="s">
        <v>1</v>
      </c>
      <c r="F2" s="37"/>
      <c r="G2" s="37"/>
      <c r="H2" s="37"/>
    </row>
    <row r="3" spans="1:8" ht="26" x14ac:dyDescent="0.3">
      <c r="A3" s="23"/>
      <c r="B3" s="23"/>
      <c r="C3" s="23"/>
      <c r="D3" s="23"/>
      <c r="E3" s="24" t="s">
        <v>50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393139000</v>
      </c>
      <c r="G5" s="3">
        <v>427340000</v>
      </c>
      <c r="H5" s="3">
        <v>464870000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208866000</v>
      </c>
      <c r="G7" s="4">
        <f>SUM(G8:G19)</f>
        <v>212836000</v>
      </c>
      <c r="H7" s="4">
        <f>SUM(H8:H19)</f>
        <v>222262000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104417000</v>
      </c>
      <c r="G8" s="11">
        <v>109178000</v>
      </c>
      <c r="H8" s="11">
        <v>114243000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>
        <v>31089000</v>
      </c>
      <c r="G11" s="11">
        <v>35000000</v>
      </c>
      <c r="H11" s="11">
        <v>36572000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>
        <v>73360000</v>
      </c>
      <c r="G16" s="11">
        <v>68658000</v>
      </c>
      <c r="H16" s="11">
        <v>71447000</v>
      </c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10178000</v>
      </c>
      <c r="G20" s="3">
        <f>SUM(G21:G29)</f>
        <v>6300000</v>
      </c>
      <c r="H20" s="3">
        <f>SUM(H21:H29)</f>
        <v>6300000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2300000</v>
      </c>
      <c r="G21" s="20">
        <v>2300000</v>
      </c>
      <c r="H21" s="20">
        <v>2300000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3878000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>
        <v>4000000</v>
      </c>
      <c r="G26" s="11">
        <v>4000000</v>
      </c>
      <c r="H26" s="11">
        <v>4000000</v>
      </c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612183000</v>
      </c>
      <c r="G30" s="19">
        <f>+G5+G6+G7+G20</f>
        <v>646476000</v>
      </c>
      <c r="H30" s="19">
        <f>+H5+H6+H7+H20</f>
        <v>693432000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157067000</v>
      </c>
      <c r="G32" s="3">
        <f>SUM(G33:G38)</f>
        <v>282803000</v>
      </c>
      <c r="H32" s="3">
        <f>SUM(H33:H38)</f>
        <v>206158000</v>
      </c>
    </row>
    <row r="33" spans="1:8" ht="13" x14ac:dyDescent="0.3">
      <c r="A33" s="23"/>
      <c r="B33" s="23"/>
      <c r="C33" s="23"/>
      <c r="D33" s="23"/>
      <c r="E33" s="28" t="s">
        <v>18</v>
      </c>
      <c r="F33" s="11">
        <v>90000000</v>
      </c>
      <c r="G33" s="11">
        <v>183256000</v>
      </c>
      <c r="H33" s="11">
        <v>190000000</v>
      </c>
    </row>
    <row r="34" spans="1:8" ht="13" x14ac:dyDescent="0.3">
      <c r="A34" s="23"/>
      <c r="B34" s="23"/>
      <c r="C34" s="23"/>
      <c r="D34" s="23"/>
      <c r="E34" s="28" t="s">
        <v>36</v>
      </c>
      <c r="F34" s="11">
        <v>66967000</v>
      </c>
      <c r="G34" s="11">
        <v>99447000</v>
      </c>
      <c r="H34" s="11">
        <v>16058000</v>
      </c>
    </row>
    <row r="35" spans="1:8" ht="13" x14ac:dyDescent="0.3">
      <c r="A35" s="23"/>
      <c r="B35" s="23"/>
      <c r="C35" s="23"/>
      <c r="D35" s="23"/>
      <c r="E35" s="28" t="s">
        <v>37</v>
      </c>
      <c r="F35" s="11">
        <v>100000</v>
      </c>
      <c r="G35" s="11">
        <v>100000</v>
      </c>
      <c r="H35" s="11">
        <v>100000</v>
      </c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157067000</v>
      </c>
      <c r="G41" s="32">
        <f>+G32+G39</f>
        <v>282803000</v>
      </c>
      <c r="H41" s="32">
        <f>+H32+H39</f>
        <v>206158000</v>
      </c>
    </row>
    <row r="42" spans="1:8" ht="14" x14ac:dyDescent="0.3">
      <c r="A42" s="23"/>
      <c r="B42" s="23"/>
      <c r="C42" s="23"/>
      <c r="D42" s="23"/>
      <c r="E42" s="34" t="s">
        <v>41</v>
      </c>
      <c r="F42" s="35">
        <f>+F30+F41</f>
        <v>769250000</v>
      </c>
      <c r="G42" s="35">
        <f>+G30+G41</f>
        <v>929279000</v>
      </c>
      <c r="H42" s="35">
        <f>+H30+H41</f>
        <v>899590000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53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54</v>
      </c>
      <c r="F45" s="4">
        <f>SUM(F47+F53+F59+F65+F71+F77+F83+F89+F95+F101+F107+F113)</f>
        <v>41766000</v>
      </c>
      <c r="G45" s="4">
        <f>SUM(G47+G53+G59+G65+G71+G77+G83+G89+G95+G101+G107+G113)</f>
        <v>32886000</v>
      </c>
      <c r="H45" s="4">
        <f>SUM(H47+H53+H59+H65+H71+H77+H83+H89+H95+H101+H107+H113)</f>
        <v>34363000</v>
      </c>
    </row>
    <row r="46" spans="1:8" ht="13" x14ac:dyDescent="0.25">
      <c r="A46" s="23"/>
      <c r="B46" s="23"/>
      <c r="C46" s="23"/>
      <c r="D46" s="23"/>
      <c r="E46" s="5" t="s">
        <v>55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57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x14ac:dyDescent="0.25">
      <c r="A48" s="23"/>
      <c r="B48" s="23"/>
      <c r="C48" s="23"/>
      <c r="D48" s="23"/>
      <c r="E48" s="6" t="s">
        <v>58</v>
      </c>
      <c r="F48" s="7"/>
      <c r="G48" s="8"/>
      <c r="H48" s="9"/>
    </row>
    <row r="49" spans="1:8" x14ac:dyDescent="0.25">
      <c r="A49" s="23"/>
      <c r="B49" s="23"/>
      <c r="C49" s="23"/>
      <c r="D49" s="23"/>
      <c r="E49" s="6" t="s">
        <v>59</v>
      </c>
      <c r="F49" s="10"/>
      <c r="G49" s="11"/>
      <c r="H49" s="12"/>
    </row>
    <row r="50" spans="1:8" x14ac:dyDescent="0.25">
      <c r="A50" s="23"/>
      <c r="B50" s="23"/>
      <c r="C50" s="23"/>
      <c r="D50" s="23"/>
      <c r="E50" s="6"/>
      <c r="F50" s="10"/>
      <c r="G50" s="11"/>
      <c r="H50" s="12"/>
    </row>
    <row r="51" spans="1:8" x14ac:dyDescent="0.25">
      <c r="A51" s="23"/>
      <c r="B51" s="23"/>
      <c r="C51" s="23"/>
      <c r="D51" s="23"/>
      <c r="E51" s="6"/>
      <c r="F51" s="13"/>
      <c r="G51" s="14"/>
      <c r="H51" s="15"/>
    </row>
    <row r="52" spans="1:8" x14ac:dyDescent="0.25">
      <c r="A52" s="23"/>
      <c r="B52" s="23"/>
      <c r="C52" s="23"/>
      <c r="D52" s="23"/>
      <c r="E52" s="16"/>
      <c r="F52" s="17"/>
      <c r="G52" s="17"/>
      <c r="H52" s="17"/>
    </row>
    <row r="53" spans="1:8" ht="13" x14ac:dyDescent="0.25">
      <c r="A53" s="23"/>
      <c r="B53" s="23"/>
      <c r="C53" s="23"/>
      <c r="D53" s="23"/>
      <c r="E53" s="2" t="s">
        <v>60</v>
      </c>
      <c r="F53" s="3">
        <f>SUM(F54:F57)</f>
        <v>0</v>
      </c>
      <c r="G53" s="3">
        <f>SUM(G54:G57)</f>
        <v>0</v>
      </c>
      <c r="H53" s="3">
        <f>SUM(H54:H57)</f>
        <v>0</v>
      </c>
    </row>
    <row r="54" spans="1:8" x14ac:dyDescent="0.25">
      <c r="A54" s="23"/>
      <c r="B54" s="23"/>
      <c r="C54" s="23"/>
      <c r="D54" s="23"/>
      <c r="E54" s="6" t="s">
        <v>61</v>
      </c>
      <c r="F54" s="7"/>
      <c r="G54" s="8"/>
      <c r="H54" s="9"/>
    </row>
    <row r="55" spans="1:8" x14ac:dyDescent="0.25">
      <c r="A55" s="23"/>
      <c r="B55" s="23"/>
      <c r="C55" s="23"/>
      <c r="D55" s="23"/>
      <c r="E55" s="6" t="s">
        <v>62</v>
      </c>
      <c r="F55" s="10"/>
      <c r="G55" s="11"/>
      <c r="H55" s="12"/>
    </row>
    <row r="56" spans="1:8" x14ac:dyDescent="0.25">
      <c r="A56" s="23"/>
      <c r="B56" s="23"/>
      <c r="C56" s="23"/>
      <c r="D56" s="23"/>
      <c r="E56" s="6" t="s">
        <v>63</v>
      </c>
      <c r="F56" s="10"/>
      <c r="G56" s="11"/>
      <c r="H56" s="12"/>
    </row>
    <row r="57" spans="1:8" x14ac:dyDescent="0.25">
      <c r="A57" s="23"/>
      <c r="B57" s="23"/>
      <c r="C57" s="23"/>
      <c r="D57" s="23"/>
      <c r="E57" s="6"/>
      <c r="F57" s="13"/>
      <c r="G57" s="14"/>
      <c r="H57" s="15"/>
    </row>
    <row r="58" spans="1:8" x14ac:dyDescent="0.25">
      <c r="A58" s="23"/>
      <c r="B58" s="23"/>
      <c r="C58" s="23"/>
      <c r="D58" s="23"/>
      <c r="E58" s="16"/>
      <c r="F58" s="17"/>
      <c r="G58" s="17"/>
      <c r="H58" s="17"/>
    </row>
    <row r="59" spans="1:8" ht="13" x14ac:dyDescent="0.25">
      <c r="A59" s="23"/>
      <c r="B59" s="23"/>
      <c r="C59" s="23"/>
      <c r="D59" s="23"/>
      <c r="E59" s="2" t="s">
        <v>64</v>
      </c>
      <c r="F59" s="3">
        <f>SUM(F60:F63)</f>
        <v>41766000</v>
      </c>
      <c r="G59" s="3">
        <f>SUM(G60:G63)</f>
        <v>32886000</v>
      </c>
      <c r="H59" s="3">
        <f>SUM(H60:H63)</f>
        <v>34363000</v>
      </c>
    </row>
    <row r="60" spans="1:8" x14ac:dyDescent="0.25">
      <c r="A60" s="23"/>
      <c r="B60" s="23"/>
      <c r="C60" s="23"/>
      <c r="D60" s="23"/>
      <c r="E60" s="6" t="s">
        <v>65</v>
      </c>
      <c r="F60" s="7">
        <v>31549000</v>
      </c>
      <c r="G60" s="8">
        <v>24386000</v>
      </c>
      <c r="H60" s="9">
        <v>26863000</v>
      </c>
    </row>
    <row r="61" spans="1:8" x14ac:dyDescent="0.25">
      <c r="A61" s="23"/>
      <c r="B61" s="23"/>
      <c r="C61" s="23"/>
      <c r="D61" s="23"/>
      <c r="E61" s="6" t="s">
        <v>66</v>
      </c>
      <c r="F61" s="10">
        <v>10217000</v>
      </c>
      <c r="G61" s="11">
        <v>8500000</v>
      </c>
      <c r="H61" s="12">
        <v>7500000</v>
      </c>
    </row>
    <row r="62" spans="1:8" x14ac:dyDescent="0.25">
      <c r="A62" s="23"/>
      <c r="B62" s="23"/>
      <c r="C62" s="23"/>
      <c r="D62" s="23"/>
      <c r="E62" s="6" t="s">
        <v>67</v>
      </c>
      <c r="F62" s="10"/>
      <c r="G62" s="11"/>
      <c r="H62" s="12"/>
    </row>
    <row r="63" spans="1:8" x14ac:dyDescent="0.25">
      <c r="A63" s="23"/>
      <c r="B63" s="23"/>
      <c r="C63" s="23"/>
      <c r="D63" s="23"/>
      <c r="E63" s="6"/>
      <c r="F63" s="13"/>
      <c r="G63" s="14"/>
      <c r="H63" s="15"/>
    </row>
    <row r="64" spans="1:8" x14ac:dyDescent="0.25">
      <c r="A64" s="23"/>
      <c r="B64" s="23"/>
      <c r="C64" s="23"/>
      <c r="D64" s="23"/>
      <c r="E64" s="16"/>
      <c r="F64" s="17"/>
      <c r="G64" s="17"/>
      <c r="H64" s="17"/>
    </row>
    <row r="65" spans="1:8" ht="13" hidden="1" x14ac:dyDescent="0.25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hidden="1" x14ac:dyDescent="0.25">
      <c r="A66" s="23"/>
      <c r="B66" s="23"/>
      <c r="C66" s="23"/>
      <c r="D66" s="23"/>
      <c r="E66" s="6"/>
      <c r="F66" s="7"/>
      <c r="G66" s="8"/>
      <c r="H66" s="9"/>
    </row>
    <row r="67" spans="1:8" hidden="1" x14ac:dyDescent="0.25">
      <c r="A67" s="23"/>
      <c r="B67" s="23"/>
      <c r="C67" s="23"/>
      <c r="D67" s="23"/>
      <c r="E67" s="6"/>
      <c r="F67" s="10"/>
      <c r="G67" s="11"/>
      <c r="H67" s="12"/>
    </row>
    <row r="68" spans="1:8" hidden="1" x14ac:dyDescent="0.25">
      <c r="A68" s="23"/>
      <c r="B68" s="23"/>
      <c r="C68" s="23"/>
      <c r="D68" s="23"/>
      <c r="E68" s="6"/>
      <c r="F68" s="10"/>
      <c r="G68" s="11"/>
      <c r="H68" s="12"/>
    </row>
    <row r="69" spans="1:8" hidden="1" x14ac:dyDescent="0.25">
      <c r="A69" s="23"/>
      <c r="B69" s="23"/>
      <c r="C69" s="23"/>
      <c r="D69" s="23"/>
      <c r="E69" s="6"/>
      <c r="F69" s="13"/>
      <c r="G69" s="14"/>
      <c r="H69" s="15"/>
    </row>
    <row r="70" spans="1:8" hidden="1" x14ac:dyDescent="0.25">
      <c r="A70" s="23"/>
      <c r="B70" s="23"/>
      <c r="C70" s="23"/>
      <c r="D70" s="23"/>
      <c r="E70" s="16"/>
      <c r="F70" s="17"/>
      <c r="G70" s="17"/>
      <c r="H70" s="17"/>
    </row>
    <row r="71" spans="1:8" ht="13" hidden="1" x14ac:dyDescent="0.25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hidden="1" x14ac:dyDescent="0.25">
      <c r="A72" s="23"/>
      <c r="B72" s="23"/>
      <c r="C72" s="23"/>
      <c r="D72" s="23"/>
      <c r="E72" s="6"/>
      <c r="F72" s="7"/>
      <c r="G72" s="8"/>
      <c r="H72" s="9"/>
    </row>
    <row r="73" spans="1:8" hidden="1" x14ac:dyDescent="0.25">
      <c r="A73" s="23"/>
      <c r="B73" s="23"/>
      <c r="C73" s="23"/>
      <c r="D73" s="23"/>
      <c r="E73" s="6"/>
      <c r="F73" s="10"/>
      <c r="G73" s="11"/>
      <c r="H73" s="12"/>
    </row>
    <row r="74" spans="1:8" hidden="1" x14ac:dyDescent="0.25">
      <c r="A74" s="23"/>
      <c r="B74" s="23"/>
      <c r="C74" s="23"/>
      <c r="D74" s="23"/>
      <c r="E74" s="6"/>
      <c r="F74" s="10"/>
      <c r="G74" s="11"/>
      <c r="H74" s="12"/>
    </row>
    <row r="75" spans="1:8" hidden="1" x14ac:dyDescent="0.25">
      <c r="A75" s="23"/>
      <c r="B75" s="23"/>
      <c r="C75" s="23"/>
      <c r="D75" s="23"/>
      <c r="E75" s="6"/>
      <c r="F75" s="13"/>
      <c r="G75" s="14"/>
      <c r="H75" s="15"/>
    </row>
    <row r="76" spans="1:8" hidden="1" x14ac:dyDescent="0.25">
      <c r="A76" s="23"/>
      <c r="B76" s="23"/>
      <c r="C76" s="23"/>
      <c r="D76" s="23"/>
      <c r="E76" s="16"/>
      <c r="F76" s="17"/>
      <c r="G76" s="17"/>
      <c r="H76" s="17"/>
    </row>
    <row r="77" spans="1:8" ht="13" hidden="1" x14ac:dyDescent="0.25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hidden="1" x14ac:dyDescent="0.25">
      <c r="A78" s="23"/>
      <c r="B78" s="23"/>
      <c r="C78" s="23"/>
      <c r="D78" s="23"/>
      <c r="E78" s="6"/>
      <c r="F78" s="7"/>
      <c r="G78" s="8"/>
      <c r="H78" s="9"/>
    </row>
    <row r="79" spans="1:8" hidden="1" x14ac:dyDescent="0.25">
      <c r="A79" s="23"/>
      <c r="B79" s="23"/>
      <c r="C79" s="23"/>
      <c r="D79" s="23"/>
      <c r="E79" s="6"/>
      <c r="F79" s="10"/>
      <c r="G79" s="11"/>
      <c r="H79" s="12"/>
    </row>
    <row r="80" spans="1:8" hidden="1" x14ac:dyDescent="0.25">
      <c r="A80" s="23"/>
      <c r="B80" s="23"/>
      <c r="C80" s="23"/>
      <c r="D80" s="23"/>
      <c r="E80" s="6"/>
      <c r="F80" s="10"/>
      <c r="G80" s="11"/>
      <c r="H80" s="12"/>
    </row>
    <row r="81" spans="1:8" hidden="1" x14ac:dyDescent="0.25">
      <c r="A81" s="23"/>
      <c r="B81" s="23"/>
      <c r="C81" s="23"/>
      <c r="D81" s="23"/>
      <c r="E81" s="6"/>
      <c r="F81" s="13"/>
      <c r="G81" s="14"/>
      <c r="H81" s="15"/>
    </row>
    <row r="82" spans="1:8" hidden="1" x14ac:dyDescent="0.25">
      <c r="A82" s="23"/>
      <c r="B82" s="23"/>
      <c r="C82" s="23"/>
      <c r="D82" s="23"/>
      <c r="E82" s="16"/>
      <c r="F82" s="17"/>
      <c r="G82" s="17"/>
      <c r="H82" s="17"/>
    </row>
    <row r="83" spans="1:8" ht="13" hidden="1" x14ac:dyDescent="0.25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hidden="1" x14ac:dyDescent="0.25">
      <c r="A84" s="23"/>
      <c r="B84" s="23"/>
      <c r="C84" s="23"/>
      <c r="D84" s="23"/>
      <c r="E84" s="6"/>
      <c r="F84" s="7"/>
      <c r="G84" s="8"/>
      <c r="H84" s="9"/>
    </row>
    <row r="85" spans="1:8" hidden="1" x14ac:dyDescent="0.25">
      <c r="A85" s="23"/>
      <c r="B85" s="23"/>
      <c r="C85" s="23"/>
      <c r="D85" s="23"/>
      <c r="E85" s="6"/>
      <c r="F85" s="10"/>
      <c r="G85" s="11"/>
      <c r="H85" s="12"/>
    </row>
    <row r="86" spans="1:8" hidden="1" x14ac:dyDescent="0.25">
      <c r="A86" s="23"/>
      <c r="B86" s="23"/>
      <c r="C86" s="23"/>
      <c r="D86" s="23"/>
      <c r="E86" s="6"/>
      <c r="F86" s="10"/>
      <c r="G86" s="11"/>
      <c r="H86" s="12"/>
    </row>
    <row r="87" spans="1:8" hidden="1" x14ac:dyDescent="0.25">
      <c r="A87" s="23"/>
      <c r="B87" s="23"/>
      <c r="C87" s="23"/>
      <c r="D87" s="23"/>
      <c r="E87" s="6"/>
      <c r="F87" s="13"/>
      <c r="G87" s="14"/>
      <c r="H87" s="15"/>
    </row>
    <row r="88" spans="1:8" hidden="1" x14ac:dyDescent="0.25">
      <c r="A88" s="23"/>
      <c r="B88" s="23"/>
      <c r="C88" s="23"/>
      <c r="D88" s="23"/>
      <c r="E88" s="16"/>
      <c r="F88" s="17"/>
      <c r="G88" s="17"/>
      <c r="H88" s="17"/>
    </row>
    <row r="89" spans="1:8" ht="13" hidden="1" x14ac:dyDescent="0.25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hidden="1" x14ac:dyDescent="0.25">
      <c r="A90" s="23"/>
      <c r="B90" s="23"/>
      <c r="C90" s="23"/>
      <c r="D90" s="23"/>
      <c r="E90" s="6"/>
      <c r="F90" s="7"/>
      <c r="G90" s="8"/>
      <c r="H90" s="9"/>
    </row>
    <row r="91" spans="1:8" hidden="1" x14ac:dyDescent="0.25">
      <c r="A91" s="23"/>
      <c r="B91" s="23"/>
      <c r="C91" s="23"/>
      <c r="D91" s="23"/>
      <c r="E91" s="6"/>
      <c r="F91" s="10"/>
      <c r="G91" s="11"/>
      <c r="H91" s="12"/>
    </row>
    <row r="92" spans="1:8" hidden="1" x14ac:dyDescent="0.25">
      <c r="A92" s="23"/>
      <c r="B92" s="23"/>
      <c r="C92" s="23"/>
      <c r="D92" s="23"/>
      <c r="E92" s="6"/>
      <c r="F92" s="10"/>
      <c r="G92" s="11"/>
      <c r="H92" s="12"/>
    </row>
    <row r="93" spans="1:8" hidden="1" x14ac:dyDescent="0.25">
      <c r="A93" s="23"/>
      <c r="B93" s="23"/>
      <c r="C93" s="23"/>
      <c r="D93" s="23"/>
      <c r="E93" s="6"/>
      <c r="F93" s="13"/>
      <c r="G93" s="14"/>
      <c r="H93" s="15"/>
    </row>
    <row r="94" spans="1:8" hidden="1" x14ac:dyDescent="0.25">
      <c r="A94" s="23"/>
      <c r="B94" s="23"/>
      <c r="C94" s="23"/>
      <c r="D94" s="23"/>
      <c r="E94" s="16"/>
      <c r="F94" s="17"/>
      <c r="G94" s="17"/>
      <c r="H94" s="17"/>
    </row>
    <row r="95" spans="1:8" ht="13" hidden="1" x14ac:dyDescent="0.25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hidden="1" x14ac:dyDescent="0.25">
      <c r="A96" s="23"/>
      <c r="B96" s="23"/>
      <c r="C96" s="23"/>
      <c r="D96" s="23"/>
      <c r="E96" s="6"/>
      <c r="F96" s="7"/>
      <c r="G96" s="8"/>
      <c r="H96" s="9"/>
    </row>
    <row r="97" spans="1:8" hidden="1" x14ac:dyDescent="0.25">
      <c r="A97" s="23"/>
      <c r="B97" s="23"/>
      <c r="C97" s="23"/>
      <c r="D97" s="23"/>
      <c r="E97" s="6"/>
      <c r="F97" s="10"/>
      <c r="G97" s="11"/>
      <c r="H97" s="12"/>
    </row>
    <row r="98" spans="1:8" hidden="1" x14ac:dyDescent="0.25">
      <c r="A98" s="23"/>
      <c r="B98" s="23"/>
      <c r="C98" s="23"/>
      <c r="D98" s="23"/>
      <c r="E98" s="6"/>
      <c r="F98" s="10"/>
      <c r="G98" s="11"/>
      <c r="H98" s="12"/>
    </row>
    <row r="99" spans="1:8" hidden="1" x14ac:dyDescent="0.25">
      <c r="A99" s="23"/>
      <c r="B99" s="23"/>
      <c r="C99" s="23"/>
      <c r="D99" s="23"/>
      <c r="E99" s="6"/>
      <c r="F99" s="13"/>
      <c r="G99" s="14"/>
      <c r="H99" s="15"/>
    </row>
    <row r="100" spans="1:8" hidden="1" x14ac:dyDescent="0.25">
      <c r="A100" s="23"/>
      <c r="B100" s="23"/>
      <c r="C100" s="23"/>
      <c r="D100" s="23"/>
      <c r="E100" s="16"/>
      <c r="F100" s="17"/>
      <c r="G100" s="17"/>
      <c r="H100" s="17"/>
    </row>
    <row r="101" spans="1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hidden="1" x14ac:dyDescent="0.25">
      <c r="E102" s="6"/>
      <c r="F102" s="7"/>
      <c r="G102" s="8"/>
      <c r="H102" s="9"/>
    </row>
    <row r="103" spans="1:8" hidden="1" x14ac:dyDescent="0.25">
      <c r="E103" s="6"/>
      <c r="F103" s="10"/>
      <c r="G103" s="11"/>
      <c r="H103" s="12"/>
    </row>
    <row r="104" spans="1:8" hidden="1" x14ac:dyDescent="0.25">
      <c r="E104" s="6"/>
      <c r="F104" s="10"/>
      <c r="G104" s="11"/>
      <c r="H104" s="12"/>
    </row>
    <row r="105" spans="1:8" hidden="1" x14ac:dyDescent="0.25">
      <c r="E105" s="6"/>
      <c r="F105" s="13"/>
      <c r="G105" s="14"/>
      <c r="H105" s="15"/>
    </row>
    <row r="106" spans="1:8" hidden="1" x14ac:dyDescent="0.25">
      <c r="E106" s="16"/>
      <c r="F106" s="17"/>
      <c r="G106" s="17"/>
      <c r="H106" s="17"/>
    </row>
    <row r="107" spans="1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hidden="1" x14ac:dyDescent="0.25">
      <c r="E108" s="6"/>
      <c r="F108" s="7"/>
      <c r="G108" s="8"/>
      <c r="H108" s="9"/>
    </row>
    <row r="109" spans="1:8" hidden="1" x14ac:dyDescent="0.25">
      <c r="E109" s="6"/>
      <c r="F109" s="10"/>
      <c r="G109" s="11"/>
      <c r="H109" s="12"/>
    </row>
    <row r="110" spans="1:8" hidden="1" x14ac:dyDescent="0.25">
      <c r="E110" s="6"/>
      <c r="F110" s="10"/>
      <c r="G110" s="11"/>
      <c r="H110" s="12"/>
    </row>
    <row r="111" spans="1:8" hidden="1" x14ac:dyDescent="0.25">
      <c r="E111" s="6"/>
      <c r="F111" s="13"/>
      <c r="G111" s="14"/>
      <c r="H111" s="15"/>
    </row>
    <row r="112" spans="1:8" hidden="1" x14ac:dyDescent="0.25">
      <c r="E112" s="16"/>
      <c r="F112" s="17"/>
      <c r="G112" s="17"/>
      <c r="H112" s="17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8" t="s">
        <v>56</v>
      </c>
      <c r="F118" s="19">
        <f>SUM(F45)</f>
        <v>41766000</v>
      </c>
      <c r="G118" s="19">
        <f>SUM(G45)</f>
        <v>32886000</v>
      </c>
      <c r="H118" s="19">
        <f>SUM(H45)</f>
        <v>34363000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view="pageBreakPreview" zoomScale="90" zoomScaleNormal="100" zoomScaleSheetLayoutView="90" workbookViewId="0">
      <selection activeCell="F7" sqref="F7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6" t="s">
        <v>0</v>
      </c>
      <c r="F1" s="36"/>
      <c r="G1" s="36"/>
      <c r="H1" s="36"/>
    </row>
    <row r="2" spans="1:8" x14ac:dyDescent="0.25">
      <c r="A2" s="23"/>
      <c r="B2" s="23"/>
      <c r="C2" s="23"/>
      <c r="D2" s="23"/>
      <c r="E2" s="37" t="s">
        <v>1</v>
      </c>
      <c r="F2" s="37"/>
      <c r="G2" s="37"/>
      <c r="H2" s="37"/>
    </row>
    <row r="3" spans="1:8" ht="26" x14ac:dyDescent="0.3">
      <c r="A3" s="23"/>
      <c r="B3" s="23"/>
      <c r="C3" s="23"/>
      <c r="D3" s="23"/>
      <c r="E3" s="24" t="s">
        <v>51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6279400000</v>
      </c>
      <c r="G5" s="3">
        <v>6908453000</v>
      </c>
      <c r="H5" s="3">
        <v>7605792000</v>
      </c>
    </row>
    <row r="6" spans="1:8" ht="13" x14ac:dyDescent="0.3">
      <c r="A6" s="23"/>
      <c r="B6" s="23"/>
      <c r="C6" s="23"/>
      <c r="D6" s="23"/>
      <c r="E6" s="27" t="s">
        <v>9</v>
      </c>
      <c r="F6" s="3">
        <v>3967119000</v>
      </c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3226904000</v>
      </c>
      <c r="G7" s="4">
        <f>SUM(G8:G19)</f>
        <v>3282222000</v>
      </c>
      <c r="H7" s="4">
        <f>SUM(H8:H19)</f>
        <v>3293701000</v>
      </c>
    </row>
    <row r="8" spans="1:8" ht="13" x14ac:dyDescent="0.3">
      <c r="A8" s="23"/>
      <c r="B8" s="23"/>
      <c r="C8" s="23"/>
      <c r="D8" s="23"/>
      <c r="E8" s="28" t="s">
        <v>11</v>
      </c>
      <c r="F8" s="11"/>
      <c r="G8" s="11"/>
      <c r="H8" s="11"/>
    </row>
    <row r="9" spans="1:8" ht="13" x14ac:dyDescent="0.3">
      <c r="A9" s="23"/>
      <c r="B9" s="23"/>
      <c r="C9" s="23"/>
      <c r="D9" s="23"/>
      <c r="E9" s="28" t="s">
        <v>12</v>
      </c>
      <c r="F9" s="11">
        <v>1204509000</v>
      </c>
      <c r="G9" s="11">
        <v>1257596000</v>
      </c>
      <c r="H9" s="11">
        <v>1314074000</v>
      </c>
    </row>
    <row r="10" spans="1:8" ht="13" x14ac:dyDescent="0.3">
      <c r="A10" s="23"/>
      <c r="B10" s="23"/>
      <c r="C10" s="23"/>
      <c r="D10" s="23"/>
      <c r="E10" s="28" t="s">
        <v>13</v>
      </c>
      <c r="F10" s="20">
        <v>1181159000</v>
      </c>
      <c r="G10" s="20">
        <v>1158203000</v>
      </c>
      <c r="H10" s="20">
        <v>1202440000</v>
      </c>
    </row>
    <row r="11" spans="1:8" ht="13" x14ac:dyDescent="0.3">
      <c r="A11" s="23"/>
      <c r="B11" s="23"/>
      <c r="C11" s="23"/>
      <c r="D11" s="23"/>
      <c r="E11" s="28" t="s">
        <v>14</v>
      </c>
      <c r="F11" s="11"/>
      <c r="G11" s="11"/>
      <c r="H11" s="11"/>
    </row>
    <row r="12" spans="1:8" ht="13" x14ac:dyDescent="0.3">
      <c r="A12" s="23"/>
      <c r="B12" s="23"/>
      <c r="C12" s="23"/>
      <c r="D12" s="23"/>
      <c r="E12" s="28" t="s">
        <v>15</v>
      </c>
      <c r="F12" s="20">
        <v>156348000</v>
      </c>
      <c r="G12" s="20">
        <v>151348000</v>
      </c>
      <c r="H12" s="20">
        <v>30000000</v>
      </c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>
        <v>684888000</v>
      </c>
      <c r="G19" s="11">
        <v>715075000</v>
      </c>
      <c r="H19" s="11">
        <v>747187000</v>
      </c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92925000</v>
      </c>
      <c r="G20" s="3">
        <f>SUM(G21:G29)</f>
        <v>88673000</v>
      </c>
      <c r="H20" s="3">
        <f>SUM(H21:H29)</f>
        <v>89145000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1000000</v>
      </c>
      <c r="G21" s="20">
        <v>1000000</v>
      </c>
      <c r="H21" s="20">
        <v>1000000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7700000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>
        <v>6000000</v>
      </c>
      <c r="G24" s="11">
        <v>6000000</v>
      </c>
      <c r="H24" s="11">
        <v>7000000</v>
      </c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>
        <v>78225000</v>
      </c>
      <c r="G28" s="20">
        <v>81673000</v>
      </c>
      <c r="H28" s="20">
        <v>81145000</v>
      </c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13566348000</v>
      </c>
      <c r="G30" s="19">
        <f>+G5+G6+G7+G20</f>
        <v>10279348000</v>
      </c>
      <c r="H30" s="19">
        <f>+H5+H6+H7+H20</f>
        <v>10988638000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25582000</v>
      </c>
      <c r="G32" s="3">
        <f>SUM(G33:G38)</f>
        <v>20847000</v>
      </c>
      <c r="H32" s="3">
        <f>SUM(H33:H38)</f>
        <v>80544000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25082000</v>
      </c>
      <c r="G34" s="11">
        <v>20347000</v>
      </c>
      <c r="H34" s="11">
        <v>80544000</v>
      </c>
    </row>
    <row r="35" spans="1:8" ht="13" x14ac:dyDescent="0.3">
      <c r="A35" s="23"/>
      <c r="B35" s="23"/>
      <c r="C35" s="23"/>
      <c r="D35" s="23"/>
      <c r="E35" s="28" t="s">
        <v>37</v>
      </c>
      <c r="F35" s="11">
        <v>500000</v>
      </c>
      <c r="G35" s="11">
        <v>500000</v>
      </c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25582000</v>
      </c>
      <c r="G41" s="32">
        <f>+G32+G39</f>
        <v>20847000</v>
      </c>
      <c r="H41" s="32">
        <f>+H32+H39</f>
        <v>80544000</v>
      </c>
    </row>
    <row r="42" spans="1:8" ht="14" x14ac:dyDescent="0.3">
      <c r="A42" s="23"/>
      <c r="B42" s="23"/>
      <c r="C42" s="23"/>
      <c r="D42" s="23"/>
      <c r="E42" s="34" t="s">
        <v>41</v>
      </c>
      <c r="F42" s="35">
        <f>+F30+F41</f>
        <v>13591930000</v>
      </c>
      <c r="G42" s="35">
        <f>+G30+G41</f>
        <v>10300195000</v>
      </c>
      <c r="H42" s="35">
        <f>+H30+H41</f>
        <v>11069182000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53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54</v>
      </c>
      <c r="F45" s="4">
        <f>SUM(F47+F53+F59+F65+F71+F77+F83+F89+F95+F101+F107+F113)</f>
        <v>213331000</v>
      </c>
      <c r="G45" s="4">
        <f>SUM(G47+G53+G59+G65+G71+G77+G83+G89+G95+G101+G107+G113)</f>
        <v>220565000</v>
      </c>
      <c r="H45" s="4">
        <f>SUM(H47+H53+H59+H65+H71+H77+H83+H89+H95+H101+H107+H113)</f>
        <v>221590000</v>
      </c>
    </row>
    <row r="46" spans="1:8" ht="13" x14ac:dyDescent="0.25">
      <c r="A46" s="23"/>
      <c r="B46" s="23"/>
      <c r="C46" s="23"/>
      <c r="D46" s="23"/>
      <c r="E46" s="5" t="s">
        <v>55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57</v>
      </c>
      <c r="F47" s="3">
        <f>SUM(F48:F51)</f>
        <v>189331000</v>
      </c>
      <c r="G47" s="3">
        <f>SUM(G48:G51)</f>
        <v>197742000</v>
      </c>
      <c r="H47" s="3">
        <f>SUM(H48:H51)</f>
        <v>197742000</v>
      </c>
    </row>
    <row r="48" spans="1:8" x14ac:dyDescent="0.25">
      <c r="A48" s="23"/>
      <c r="B48" s="23"/>
      <c r="C48" s="23"/>
      <c r="D48" s="23"/>
      <c r="E48" s="6" t="s">
        <v>58</v>
      </c>
      <c r="F48" s="7">
        <v>159898000</v>
      </c>
      <c r="G48" s="8">
        <v>167093000</v>
      </c>
      <c r="H48" s="9">
        <v>167093000</v>
      </c>
    </row>
    <row r="49" spans="1:8" x14ac:dyDescent="0.25">
      <c r="A49" s="23"/>
      <c r="B49" s="23"/>
      <c r="C49" s="23"/>
      <c r="D49" s="23"/>
      <c r="E49" s="6" t="s">
        <v>59</v>
      </c>
      <c r="F49" s="10">
        <v>29433000</v>
      </c>
      <c r="G49" s="11">
        <v>30649000</v>
      </c>
      <c r="H49" s="12">
        <v>30649000</v>
      </c>
    </row>
    <row r="50" spans="1:8" x14ac:dyDescent="0.25">
      <c r="A50" s="23"/>
      <c r="B50" s="23"/>
      <c r="C50" s="23"/>
      <c r="D50" s="23"/>
      <c r="E50" s="6"/>
      <c r="F50" s="10"/>
      <c r="G50" s="11"/>
      <c r="H50" s="12"/>
    </row>
    <row r="51" spans="1:8" x14ac:dyDescent="0.25">
      <c r="A51" s="23"/>
      <c r="B51" s="23"/>
      <c r="C51" s="23"/>
      <c r="D51" s="23"/>
      <c r="E51" s="6"/>
      <c r="F51" s="13"/>
      <c r="G51" s="14"/>
      <c r="H51" s="15"/>
    </row>
    <row r="52" spans="1:8" x14ac:dyDescent="0.25">
      <c r="A52" s="23"/>
      <c r="B52" s="23"/>
      <c r="C52" s="23"/>
      <c r="D52" s="23"/>
      <c r="E52" s="16"/>
      <c r="F52" s="17"/>
      <c r="G52" s="17"/>
      <c r="H52" s="17"/>
    </row>
    <row r="53" spans="1:8" ht="13" x14ac:dyDescent="0.25">
      <c r="A53" s="23"/>
      <c r="B53" s="23"/>
      <c r="C53" s="23"/>
      <c r="D53" s="23"/>
      <c r="E53" s="2" t="s">
        <v>60</v>
      </c>
      <c r="F53" s="3">
        <f>SUM(F54:F57)</f>
        <v>0</v>
      </c>
      <c r="G53" s="3">
        <f>SUM(G54:G57)</f>
        <v>0</v>
      </c>
      <c r="H53" s="3">
        <f>SUM(H54:H57)</f>
        <v>0</v>
      </c>
    </row>
    <row r="54" spans="1:8" x14ac:dyDescent="0.25">
      <c r="A54" s="23"/>
      <c r="B54" s="23"/>
      <c r="C54" s="23"/>
      <c r="D54" s="23"/>
      <c r="E54" s="6" t="s">
        <v>61</v>
      </c>
      <c r="F54" s="7"/>
      <c r="G54" s="8"/>
      <c r="H54" s="9"/>
    </row>
    <row r="55" spans="1:8" x14ac:dyDescent="0.25">
      <c r="A55" s="23"/>
      <c r="B55" s="23"/>
      <c r="C55" s="23"/>
      <c r="D55" s="23"/>
      <c r="E55" s="6" t="s">
        <v>62</v>
      </c>
      <c r="F55" s="10"/>
      <c r="G55" s="11"/>
      <c r="H55" s="12"/>
    </row>
    <row r="56" spans="1:8" x14ac:dyDescent="0.25">
      <c r="A56" s="23"/>
      <c r="B56" s="23"/>
      <c r="C56" s="23"/>
      <c r="D56" s="23"/>
      <c r="E56" s="6" t="s">
        <v>63</v>
      </c>
      <c r="F56" s="10"/>
      <c r="G56" s="11"/>
      <c r="H56" s="12"/>
    </row>
    <row r="57" spans="1:8" x14ac:dyDescent="0.25">
      <c r="A57" s="23"/>
      <c r="B57" s="23"/>
      <c r="C57" s="23"/>
      <c r="D57" s="23"/>
      <c r="E57" s="6"/>
      <c r="F57" s="13"/>
      <c r="G57" s="14"/>
      <c r="H57" s="15"/>
    </row>
    <row r="58" spans="1:8" x14ac:dyDescent="0.25">
      <c r="A58" s="23"/>
      <c r="B58" s="23"/>
      <c r="C58" s="23"/>
      <c r="D58" s="23"/>
      <c r="E58" s="16"/>
      <c r="F58" s="17"/>
      <c r="G58" s="17"/>
      <c r="H58" s="17"/>
    </row>
    <row r="59" spans="1:8" ht="13" x14ac:dyDescent="0.25">
      <c r="A59" s="23"/>
      <c r="B59" s="23"/>
      <c r="C59" s="23"/>
      <c r="D59" s="23"/>
      <c r="E59" s="2" t="s">
        <v>64</v>
      </c>
      <c r="F59" s="3">
        <f>SUM(F60:F63)</f>
        <v>24000000</v>
      </c>
      <c r="G59" s="3">
        <f>SUM(G60:G63)</f>
        <v>22823000</v>
      </c>
      <c r="H59" s="3">
        <f>SUM(H60:H63)</f>
        <v>23848000</v>
      </c>
    </row>
    <row r="60" spans="1:8" x14ac:dyDescent="0.25">
      <c r="A60" s="23"/>
      <c r="B60" s="23"/>
      <c r="C60" s="23"/>
      <c r="D60" s="23"/>
      <c r="E60" s="6" t="s">
        <v>65</v>
      </c>
      <c r="F60" s="7">
        <v>12000000</v>
      </c>
      <c r="G60" s="8">
        <v>12823000</v>
      </c>
      <c r="H60" s="9">
        <v>13948000</v>
      </c>
    </row>
    <row r="61" spans="1:8" x14ac:dyDescent="0.25">
      <c r="A61" s="23"/>
      <c r="B61" s="23"/>
      <c r="C61" s="23"/>
      <c r="D61" s="23"/>
      <c r="E61" s="6" t="s">
        <v>66</v>
      </c>
      <c r="F61" s="10">
        <v>12000000</v>
      </c>
      <c r="G61" s="11">
        <v>10000000</v>
      </c>
      <c r="H61" s="12">
        <v>9900000</v>
      </c>
    </row>
    <row r="62" spans="1:8" x14ac:dyDescent="0.25">
      <c r="A62" s="23"/>
      <c r="B62" s="23"/>
      <c r="C62" s="23"/>
      <c r="D62" s="23"/>
      <c r="E62" s="6" t="s">
        <v>67</v>
      </c>
      <c r="F62" s="10"/>
      <c r="G62" s="11"/>
      <c r="H62" s="12"/>
    </row>
    <row r="63" spans="1:8" x14ac:dyDescent="0.25">
      <c r="A63" s="23"/>
      <c r="B63" s="23"/>
      <c r="C63" s="23"/>
      <c r="D63" s="23"/>
      <c r="E63" s="6"/>
      <c r="F63" s="13"/>
      <c r="G63" s="14"/>
      <c r="H63" s="15"/>
    </row>
    <row r="64" spans="1:8" x14ac:dyDescent="0.25">
      <c r="A64" s="23"/>
      <c r="B64" s="23"/>
      <c r="C64" s="23"/>
      <c r="D64" s="23"/>
      <c r="E64" s="16"/>
      <c r="F64" s="17"/>
      <c r="G64" s="17"/>
      <c r="H64" s="17"/>
    </row>
    <row r="65" spans="1:8" ht="13" hidden="1" x14ac:dyDescent="0.25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hidden="1" x14ac:dyDescent="0.25">
      <c r="A66" s="23"/>
      <c r="B66" s="23"/>
      <c r="C66" s="23"/>
      <c r="D66" s="23"/>
      <c r="E66" s="6"/>
      <c r="F66" s="7"/>
      <c r="G66" s="8"/>
      <c r="H66" s="9"/>
    </row>
    <row r="67" spans="1:8" hidden="1" x14ac:dyDescent="0.25">
      <c r="A67" s="23"/>
      <c r="B67" s="23"/>
      <c r="C67" s="23"/>
      <c r="D67" s="23"/>
      <c r="E67" s="6"/>
      <c r="F67" s="10"/>
      <c r="G67" s="11"/>
      <c r="H67" s="12"/>
    </row>
    <row r="68" spans="1:8" hidden="1" x14ac:dyDescent="0.25">
      <c r="A68" s="23"/>
      <c r="B68" s="23"/>
      <c r="C68" s="23"/>
      <c r="D68" s="23"/>
      <c r="E68" s="6"/>
      <c r="F68" s="10"/>
      <c r="G68" s="11"/>
      <c r="H68" s="12"/>
    </row>
    <row r="69" spans="1:8" hidden="1" x14ac:dyDescent="0.25">
      <c r="A69" s="23"/>
      <c r="B69" s="23"/>
      <c r="C69" s="23"/>
      <c r="D69" s="23"/>
      <c r="E69" s="6"/>
      <c r="F69" s="13"/>
      <c r="G69" s="14"/>
      <c r="H69" s="15"/>
    </row>
    <row r="70" spans="1:8" hidden="1" x14ac:dyDescent="0.25">
      <c r="A70" s="23"/>
      <c r="B70" s="23"/>
      <c r="C70" s="23"/>
      <c r="D70" s="23"/>
      <c r="E70" s="16"/>
      <c r="F70" s="17"/>
      <c r="G70" s="17"/>
      <c r="H70" s="17"/>
    </row>
    <row r="71" spans="1:8" ht="13" hidden="1" x14ac:dyDescent="0.25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hidden="1" x14ac:dyDescent="0.25">
      <c r="A72" s="23"/>
      <c r="B72" s="23"/>
      <c r="C72" s="23"/>
      <c r="D72" s="23"/>
      <c r="E72" s="6"/>
      <c r="F72" s="7"/>
      <c r="G72" s="8"/>
      <c r="H72" s="9"/>
    </row>
    <row r="73" spans="1:8" hidden="1" x14ac:dyDescent="0.25">
      <c r="A73" s="23"/>
      <c r="B73" s="23"/>
      <c r="C73" s="23"/>
      <c r="D73" s="23"/>
      <c r="E73" s="6"/>
      <c r="F73" s="10"/>
      <c r="G73" s="11"/>
      <c r="H73" s="12"/>
    </row>
    <row r="74" spans="1:8" hidden="1" x14ac:dyDescent="0.25">
      <c r="A74" s="23"/>
      <c r="B74" s="23"/>
      <c r="C74" s="23"/>
      <c r="D74" s="23"/>
      <c r="E74" s="6"/>
      <c r="F74" s="10"/>
      <c r="G74" s="11"/>
      <c r="H74" s="12"/>
    </row>
    <row r="75" spans="1:8" hidden="1" x14ac:dyDescent="0.25">
      <c r="A75" s="23"/>
      <c r="B75" s="23"/>
      <c r="C75" s="23"/>
      <c r="D75" s="23"/>
      <c r="E75" s="6"/>
      <c r="F75" s="13"/>
      <c r="G75" s="14"/>
      <c r="H75" s="15"/>
    </row>
    <row r="76" spans="1:8" hidden="1" x14ac:dyDescent="0.25">
      <c r="A76" s="23"/>
      <c r="B76" s="23"/>
      <c r="C76" s="23"/>
      <c r="D76" s="23"/>
      <c r="E76" s="16"/>
      <c r="F76" s="17"/>
      <c r="G76" s="17"/>
      <c r="H76" s="17"/>
    </row>
    <row r="77" spans="1:8" ht="13" hidden="1" x14ac:dyDescent="0.25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hidden="1" x14ac:dyDescent="0.25">
      <c r="A78" s="23"/>
      <c r="B78" s="23"/>
      <c r="C78" s="23"/>
      <c r="D78" s="23"/>
      <c r="E78" s="6"/>
      <c r="F78" s="7"/>
      <c r="G78" s="8"/>
      <c r="H78" s="9"/>
    </row>
    <row r="79" spans="1:8" hidden="1" x14ac:dyDescent="0.25">
      <c r="A79" s="23"/>
      <c r="B79" s="23"/>
      <c r="C79" s="23"/>
      <c r="D79" s="23"/>
      <c r="E79" s="6"/>
      <c r="F79" s="10"/>
      <c r="G79" s="11"/>
      <c r="H79" s="12"/>
    </row>
    <row r="80" spans="1:8" hidden="1" x14ac:dyDescent="0.25">
      <c r="A80" s="23"/>
      <c r="B80" s="23"/>
      <c r="C80" s="23"/>
      <c r="D80" s="23"/>
      <c r="E80" s="6"/>
      <c r="F80" s="10"/>
      <c r="G80" s="11"/>
      <c r="H80" s="12"/>
    </row>
    <row r="81" spans="1:8" hidden="1" x14ac:dyDescent="0.25">
      <c r="A81" s="23"/>
      <c r="B81" s="23"/>
      <c r="C81" s="23"/>
      <c r="D81" s="23"/>
      <c r="E81" s="6"/>
      <c r="F81" s="13"/>
      <c r="G81" s="14"/>
      <c r="H81" s="15"/>
    </row>
    <row r="82" spans="1:8" hidden="1" x14ac:dyDescent="0.25">
      <c r="A82" s="23"/>
      <c r="B82" s="23"/>
      <c r="C82" s="23"/>
      <c r="D82" s="23"/>
      <c r="E82" s="16"/>
      <c r="F82" s="17"/>
      <c r="G82" s="17"/>
      <c r="H82" s="17"/>
    </row>
    <row r="83" spans="1:8" ht="13" hidden="1" x14ac:dyDescent="0.25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hidden="1" x14ac:dyDescent="0.25">
      <c r="A84" s="23"/>
      <c r="B84" s="23"/>
      <c r="C84" s="23"/>
      <c r="D84" s="23"/>
      <c r="E84" s="6"/>
      <c r="F84" s="7"/>
      <c r="G84" s="8"/>
      <c r="H84" s="9"/>
    </row>
    <row r="85" spans="1:8" hidden="1" x14ac:dyDescent="0.25">
      <c r="A85" s="23"/>
      <c r="B85" s="23"/>
      <c r="C85" s="23"/>
      <c r="D85" s="23"/>
      <c r="E85" s="6"/>
      <c r="F85" s="10"/>
      <c r="G85" s="11"/>
      <c r="H85" s="12"/>
    </row>
    <row r="86" spans="1:8" hidden="1" x14ac:dyDescent="0.25">
      <c r="A86" s="23"/>
      <c r="B86" s="23"/>
      <c r="C86" s="23"/>
      <c r="D86" s="23"/>
      <c r="E86" s="6"/>
      <c r="F86" s="10"/>
      <c r="G86" s="11"/>
      <c r="H86" s="12"/>
    </row>
    <row r="87" spans="1:8" hidden="1" x14ac:dyDescent="0.25">
      <c r="A87" s="23"/>
      <c r="B87" s="23"/>
      <c r="C87" s="23"/>
      <c r="D87" s="23"/>
      <c r="E87" s="6"/>
      <c r="F87" s="13"/>
      <c r="G87" s="14"/>
      <c r="H87" s="15"/>
    </row>
    <row r="88" spans="1:8" hidden="1" x14ac:dyDescent="0.25">
      <c r="A88" s="23"/>
      <c r="B88" s="23"/>
      <c r="C88" s="23"/>
      <c r="D88" s="23"/>
      <c r="E88" s="16"/>
      <c r="F88" s="17"/>
      <c r="G88" s="17"/>
      <c r="H88" s="17"/>
    </row>
    <row r="89" spans="1:8" ht="13" hidden="1" x14ac:dyDescent="0.25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hidden="1" x14ac:dyDescent="0.25">
      <c r="A90" s="23"/>
      <c r="B90" s="23"/>
      <c r="C90" s="23"/>
      <c r="D90" s="23"/>
      <c r="E90" s="6"/>
      <c r="F90" s="7"/>
      <c r="G90" s="8"/>
      <c r="H90" s="9"/>
    </row>
    <row r="91" spans="1:8" hidden="1" x14ac:dyDescent="0.25">
      <c r="A91" s="23"/>
      <c r="B91" s="23"/>
      <c r="C91" s="23"/>
      <c r="D91" s="23"/>
      <c r="E91" s="6"/>
      <c r="F91" s="10"/>
      <c r="G91" s="11"/>
      <c r="H91" s="12"/>
    </row>
    <row r="92" spans="1:8" hidden="1" x14ac:dyDescent="0.25">
      <c r="A92" s="23"/>
      <c r="B92" s="23"/>
      <c r="C92" s="23"/>
      <c r="D92" s="23"/>
      <c r="E92" s="6"/>
      <c r="F92" s="10"/>
      <c r="G92" s="11"/>
      <c r="H92" s="12"/>
    </row>
    <row r="93" spans="1:8" hidden="1" x14ac:dyDescent="0.25">
      <c r="A93" s="23"/>
      <c r="B93" s="23"/>
      <c r="C93" s="23"/>
      <c r="D93" s="23"/>
      <c r="E93" s="6"/>
      <c r="F93" s="13"/>
      <c r="G93" s="14"/>
      <c r="H93" s="15"/>
    </row>
    <row r="94" spans="1:8" hidden="1" x14ac:dyDescent="0.25">
      <c r="A94" s="23"/>
      <c r="B94" s="23"/>
      <c r="C94" s="23"/>
      <c r="D94" s="23"/>
      <c r="E94" s="16"/>
      <c r="F94" s="17"/>
      <c r="G94" s="17"/>
      <c r="H94" s="17"/>
    </row>
    <row r="95" spans="1:8" ht="13" hidden="1" x14ac:dyDescent="0.25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hidden="1" x14ac:dyDescent="0.25">
      <c r="A96" s="23"/>
      <c r="B96" s="23"/>
      <c r="C96" s="23"/>
      <c r="D96" s="23"/>
      <c r="E96" s="6"/>
      <c r="F96" s="7"/>
      <c r="G96" s="8"/>
      <c r="H96" s="9"/>
    </row>
    <row r="97" spans="1:8" hidden="1" x14ac:dyDescent="0.25">
      <c r="A97" s="23"/>
      <c r="B97" s="23"/>
      <c r="C97" s="23"/>
      <c r="D97" s="23"/>
      <c r="E97" s="6"/>
      <c r="F97" s="10"/>
      <c r="G97" s="11"/>
      <c r="H97" s="12"/>
    </row>
    <row r="98" spans="1:8" hidden="1" x14ac:dyDescent="0.25">
      <c r="A98" s="23"/>
      <c r="B98" s="23"/>
      <c r="C98" s="23"/>
      <c r="D98" s="23"/>
      <c r="E98" s="6"/>
      <c r="F98" s="10"/>
      <c r="G98" s="11"/>
      <c r="H98" s="12"/>
    </row>
    <row r="99" spans="1:8" hidden="1" x14ac:dyDescent="0.25">
      <c r="A99" s="23"/>
      <c r="B99" s="23"/>
      <c r="C99" s="23"/>
      <c r="D99" s="23"/>
      <c r="E99" s="6"/>
      <c r="F99" s="13"/>
      <c r="G99" s="14"/>
      <c r="H99" s="15"/>
    </row>
    <row r="100" spans="1:8" hidden="1" x14ac:dyDescent="0.25">
      <c r="A100" s="23"/>
      <c r="B100" s="23"/>
      <c r="C100" s="23"/>
      <c r="D100" s="23"/>
      <c r="E100" s="16"/>
      <c r="F100" s="17"/>
      <c r="G100" s="17"/>
      <c r="H100" s="17"/>
    </row>
    <row r="101" spans="1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hidden="1" x14ac:dyDescent="0.25">
      <c r="E102" s="6"/>
      <c r="F102" s="7"/>
      <c r="G102" s="8"/>
      <c r="H102" s="9"/>
    </row>
    <row r="103" spans="1:8" hidden="1" x14ac:dyDescent="0.25">
      <c r="E103" s="6"/>
      <c r="F103" s="10"/>
      <c r="G103" s="11"/>
      <c r="H103" s="12"/>
    </row>
    <row r="104" spans="1:8" hidden="1" x14ac:dyDescent="0.25">
      <c r="E104" s="6"/>
      <c r="F104" s="10"/>
      <c r="G104" s="11"/>
      <c r="H104" s="12"/>
    </row>
    <row r="105" spans="1:8" hidden="1" x14ac:dyDescent="0.25">
      <c r="E105" s="6"/>
      <c r="F105" s="13"/>
      <c r="G105" s="14"/>
      <c r="H105" s="15"/>
    </row>
    <row r="106" spans="1:8" hidden="1" x14ac:dyDescent="0.25">
      <c r="E106" s="16"/>
      <c r="F106" s="17"/>
      <c r="G106" s="17"/>
      <c r="H106" s="17"/>
    </row>
    <row r="107" spans="1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hidden="1" x14ac:dyDescent="0.25">
      <c r="E108" s="6"/>
      <c r="F108" s="7"/>
      <c r="G108" s="8"/>
      <c r="H108" s="9"/>
    </row>
    <row r="109" spans="1:8" hidden="1" x14ac:dyDescent="0.25">
      <c r="E109" s="6"/>
      <c r="F109" s="10"/>
      <c r="G109" s="11"/>
      <c r="H109" s="12"/>
    </row>
    <row r="110" spans="1:8" hidden="1" x14ac:dyDescent="0.25">
      <c r="E110" s="6"/>
      <c r="F110" s="10"/>
      <c r="G110" s="11"/>
      <c r="H110" s="12"/>
    </row>
    <row r="111" spans="1:8" hidden="1" x14ac:dyDescent="0.25">
      <c r="E111" s="6"/>
      <c r="F111" s="13"/>
      <c r="G111" s="14"/>
      <c r="H111" s="15"/>
    </row>
    <row r="112" spans="1:8" hidden="1" x14ac:dyDescent="0.25">
      <c r="E112" s="16"/>
      <c r="F112" s="17"/>
      <c r="G112" s="17"/>
      <c r="H112" s="17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8" t="s">
        <v>56</v>
      </c>
      <c r="F118" s="19">
        <f>SUM(F45)</f>
        <v>213331000</v>
      </c>
      <c r="G118" s="19">
        <f>SUM(G45)</f>
        <v>220565000</v>
      </c>
      <c r="H118" s="19">
        <f>SUM(H45)</f>
        <v>221590000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view="pageBreakPreview" zoomScale="90" zoomScaleNormal="100" zoomScaleSheetLayoutView="90" workbookViewId="0">
      <selection activeCell="F7" sqref="F7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6" t="s">
        <v>0</v>
      </c>
      <c r="F1" s="36"/>
      <c r="G1" s="36"/>
      <c r="H1" s="36"/>
    </row>
    <row r="2" spans="1:8" x14ac:dyDescent="0.25">
      <c r="A2" s="23"/>
      <c r="B2" s="23"/>
      <c r="C2" s="23"/>
      <c r="D2" s="23"/>
      <c r="E2" s="37" t="s">
        <v>1</v>
      </c>
      <c r="F2" s="37"/>
      <c r="G2" s="37"/>
      <c r="H2" s="37"/>
    </row>
    <row r="3" spans="1:8" ht="26" x14ac:dyDescent="0.3">
      <c r="A3" s="23"/>
      <c r="B3" s="23"/>
      <c r="C3" s="23"/>
      <c r="D3" s="23"/>
      <c r="E3" s="24" t="s">
        <v>52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3551250000</v>
      </c>
      <c r="G5" s="3">
        <v>3911639000</v>
      </c>
      <c r="H5" s="3">
        <v>4311587000</v>
      </c>
    </row>
    <row r="6" spans="1:8" ht="13" x14ac:dyDescent="0.3">
      <c r="A6" s="23"/>
      <c r="B6" s="23"/>
      <c r="C6" s="23"/>
      <c r="D6" s="23"/>
      <c r="E6" s="27" t="s">
        <v>9</v>
      </c>
      <c r="F6" s="3">
        <v>1653094000</v>
      </c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2541692000</v>
      </c>
      <c r="G7" s="4">
        <f>SUM(G8:G19)</f>
        <v>2652019000</v>
      </c>
      <c r="H7" s="4">
        <f>SUM(H8:H19)</f>
        <v>2612614000</v>
      </c>
    </row>
    <row r="8" spans="1:8" ht="13" x14ac:dyDescent="0.3">
      <c r="A8" s="23"/>
      <c r="B8" s="23"/>
      <c r="C8" s="23"/>
      <c r="D8" s="23"/>
      <c r="E8" s="28" t="s">
        <v>11</v>
      </c>
      <c r="F8" s="11"/>
      <c r="G8" s="11"/>
      <c r="H8" s="11"/>
    </row>
    <row r="9" spans="1:8" ht="13" x14ac:dyDescent="0.3">
      <c r="A9" s="23"/>
      <c r="B9" s="23"/>
      <c r="C9" s="23"/>
      <c r="D9" s="23"/>
      <c r="E9" s="28" t="s">
        <v>12</v>
      </c>
      <c r="F9" s="11">
        <v>1044111000</v>
      </c>
      <c r="G9" s="11">
        <v>1090129000</v>
      </c>
      <c r="H9" s="11">
        <v>1139086000</v>
      </c>
    </row>
    <row r="10" spans="1:8" ht="13" x14ac:dyDescent="0.3">
      <c r="A10" s="23"/>
      <c r="B10" s="23"/>
      <c r="C10" s="23"/>
      <c r="D10" s="23"/>
      <c r="E10" s="28" t="s">
        <v>13</v>
      </c>
      <c r="F10" s="20">
        <v>753681000</v>
      </c>
      <c r="G10" s="20">
        <v>785824000</v>
      </c>
      <c r="H10" s="20">
        <v>815839000</v>
      </c>
    </row>
    <row r="11" spans="1:8" ht="13" x14ac:dyDescent="0.3">
      <c r="A11" s="23"/>
      <c r="B11" s="23"/>
      <c r="C11" s="23"/>
      <c r="D11" s="23"/>
      <c r="E11" s="28" t="s">
        <v>14</v>
      </c>
      <c r="F11" s="11"/>
      <c r="G11" s="11"/>
      <c r="H11" s="11"/>
    </row>
    <row r="12" spans="1:8" ht="13" x14ac:dyDescent="0.3">
      <c r="A12" s="23"/>
      <c r="B12" s="23"/>
      <c r="C12" s="23"/>
      <c r="D12" s="23"/>
      <c r="E12" s="28" t="s">
        <v>15</v>
      </c>
      <c r="F12" s="20">
        <v>150215000</v>
      </c>
      <c r="G12" s="20">
        <v>156215000</v>
      </c>
      <c r="H12" s="20">
        <v>10000000</v>
      </c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>
        <v>593685000</v>
      </c>
      <c r="G19" s="11">
        <v>619851000</v>
      </c>
      <c r="H19" s="11">
        <v>647689000</v>
      </c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78228000</v>
      </c>
      <c r="G20" s="3">
        <f>SUM(G21:G29)</f>
        <v>64003000</v>
      </c>
      <c r="H20" s="3">
        <f>SUM(H21:H29)</f>
        <v>68184000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2200000</v>
      </c>
      <c r="G21" s="20">
        <v>2200000</v>
      </c>
      <c r="H21" s="20">
        <v>2200000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15496000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>
        <v>9000000</v>
      </c>
      <c r="G26" s="11">
        <v>8000000</v>
      </c>
      <c r="H26" s="11">
        <v>9000000</v>
      </c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>
        <v>51532000</v>
      </c>
      <c r="G28" s="20">
        <v>53803000</v>
      </c>
      <c r="H28" s="20">
        <v>56984000</v>
      </c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7824264000</v>
      </c>
      <c r="G30" s="19">
        <f>+G5+G6+G7+G20</f>
        <v>6627661000</v>
      </c>
      <c r="H30" s="19">
        <f>+H5+H6+H7+H20</f>
        <v>6992385000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8126000</v>
      </c>
      <c r="G32" s="3">
        <f>SUM(G33:G38)</f>
        <v>21479000</v>
      </c>
      <c r="H32" s="3">
        <f>SUM(H33:H38)</f>
        <v>42705000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7626000</v>
      </c>
      <c r="G34" s="11">
        <v>20979000</v>
      </c>
      <c r="H34" s="11">
        <v>42205000</v>
      </c>
    </row>
    <row r="35" spans="1:8" ht="13" x14ac:dyDescent="0.3">
      <c r="A35" s="23"/>
      <c r="B35" s="23"/>
      <c r="C35" s="23"/>
      <c r="D35" s="23"/>
      <c r="E35" s="28" t="s">
        <v>37</v>
      </c>
      <c r="F35" s="11">
        <v>500000</v>
      </c>
      <c r="G35" s="11">
        <v>500000</v>
      </c>
      <c r="H35" s="11">
        <v>500000</v>
      </c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8126000</v>
      </c>
      <c r="G41" s="32">
        <f>+G32+G39</f>
        <v>21479000</v>
      </c>
      <c r="H41" s="32">
        <f>+H32+H39</f>
        <v>42705000</v>
      </c>
    </row>
    <row r="42" spans="1:8" ht="14" x14ac:dyDescent="0.3">
      <c r="A42" s="23"/>
      <c r="B42" s="23"/>
      <c r="C42" s="23"/>
      <c r="D42" s="23"/>
      <c r="E42" s="34" t="s">
        <v>41</v>
      </c>
      <c r="F42" s="35">
        <f>+F30+F41</f>
        <v>7832390000</v>
      </c>
      <c r="G42" s="35">
        <f>+G30+G41</f>
        <v>6649140000</v>
      </c>
      <c r="H42" s="35">
        <f>+H30+H41</f>
        <v>7035090000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53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54</v>
      </c>
      <c r="F45" s="4">
        <f>SUM(F47+F53+F59+F65+F71+F77+F83+F89+F95+F101+F107+F113)</f>
        <v>108620000</v>
      </c>
      <c r="G45" s="4">
        <f>SUM(G47+G53+G59+G65+G71+G77+G83+G89+G95+G101+G107+G113)</f>
        <v>113226000</v>
      </c>
      <c r="H45" s="4">
        <f>SUM(H47+H53+H59+H65+H71+H77+H83+H89+H95+H101+H107+H113)</f>
        <v>114234000</v>
      </c>
    </row>
    <row r="46" spans="1:8" ht="13" x14ac:dyDescent="0.25">
      <c r="A46" s="23"/>
      <c r="B46" s="23"/>
      <c r="C46" s="23"/>
      <c r="D46" s="23"/>
      <c r="E46" s="5" t="s">
        <v>55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57</v>
      </c>
      <c r="F47" s="3">
        <f>SUM(F48:F51)</f>
        <v>86870000</v>
      </c>
      <c r="G47" s="3">
        <f>SUM(G48:G51)</f>
        <v>90780000</v>
      </c>
      <c r="H47" s="3">
        <f>SUM(H48:H51)</f>
        <v>90780000</v>
      </c>
    </row>
    <row r="48" spans="1:8" x14ac:dyDescent="0.25">
      <c r="A48" s="23"/>
      <c r="B48" s="23"/>
      <c r="C48" s="23"/>
      <c r="D48" s="23"/>
      <c r="E48" s="6" t="s">
        <v>58</v>
      </c>
      <c r="F48" s="7">
        <v>61258000</v>
      </c>
      <c r="G48" s="8">
        <v>64015000</v>
      </c>
      <c r="H48" s="9">
        <v>64015000</v>
      </c>
    </row>
    <row r="49" spans="1:8" x14ac:dyDescent="0.25">
      <c r="A49" s="23"/>
      <c r="B49" s="23"/>
      <c r="C49" s="23"/>
      <c r="D49" s="23"/>
      <c r="E49" s="6" t="s">
        <v>59</v>
      </c>
      <c r="F49" s="10">
        <v>25612000</v>
      </c>
      <c r="G49" s="11">
        <v>26765000</v>
      </c>
      <c r="H49" s="12">
        <v>26765000</v>
      </c>
    </row>
    <row r="50" spans="1:8" x14ac:dyDescent="0.25">
      <c r="A50" s="23"/>
      <c r="B50" s="23"/>
      <c r="C50" s="23"/>
      <c r="D50" s="23"/>
      <c r="E50" s="6"/>
      <c r="F50" s="10"/>
      <c r="G50" s="11"/>
      <c r="H50" s="12"/>
    </row>
    <row r="51" spans="1:8" x14ac:dyDescent="0.25">
      <c r="A51" s="23"/>
      <c r="B51" s="23"/>
      <c r="C51" s="23"/>
      <c r="D51" s="23"/>
      <c r="E51" s="6"/>
      <c r="F51" s="13"/>
      <c r="G51" s="14"/>
      <c r="H51" s="15"/>
    </row>
    <row r="52" spans="1:8" x14ac:dyDescent="0.25">
      <c r="A52" s="23"/>
      <c r="B52" s="23"/>
      <c r="C52" s="23"/>
      <c r="D52" s="23"/>
      <c r="E52" s="16"/>
      <c r="F52" s="17"/>
      <c r="G52" s="17"/>
      <c r="H52" s="17"/>
    </row>
    <row r="53" spans="1:8" ht="13" x14ac:dyDescent="0.25">
      <c r="A53" s="23"/>
      <c r="B53" s="23"/>
      <c r="C53" s="23"/>
      <c r="D53" s="23"/>
      <c r="E53" s="2" t="s">
        <v>60</v>
      </c>
      <c r="F53" s="3">
        <f>SUM(F54:F57)</f>
        <v>0</v>
      </c>
      <c r="G53" s="3">
        <f>SUM(G54:G57)</f>
        <v>0</v>
      </c>
      <c r="H53" s="3">
        <f>SUM(H54:H57)</f>
        <v>0</v>
      </c>
    </row>
    <row r="54" spans="1:8" x14ac:dyDescent="0.25">
      <c r="A54" s="23"/>
      <c r="B54" s="23"/>
      <c r="C54" s="23"/>
      <c r="D54" s="23"/>
      <c r="E54" s="6" t="s">
        <v>61</v>
      </c>
      <c r="F54" s="7"/>
      <c r="G54" s="8"/>
      <c r="H54" s="9"/>
    </row>
    <row r="55" spans="1:8" x14ac:dyDescent="0.25">
      <c r="A55" s="23"/>
      <c r="B55" s="23"/>
      <c r="C55" s="23"/>
      <c r="D55" s="23"/>
      <c r="E55" s="6" t="s">
        <v>62</v>
      </c>
      <c r="F55" s="10"/>
      <c r="G55" s="11"/>
      <c r="H55" s="12"/>
    </row>
    <row r="56" spans="1:8" x14ac:dyDescent="0.25">
      <c r="A56" s="23"/>
      <c r="B56" s="23"/>
      <c r="C56" s="23"/>
      <c r="D56" s="23"/>
      <c r="E56" s="6" t="s">
        <v>63</v>
      </c>
      <c r="F56" s="10"/>
      <c r="G56" s="11"/>
      <c r="H56" s="12"/>
    </row>
    <row r="57" spans="1:8" x14ac:dyDescent="0.25">
      <c r="A57" s="23"/>
      <c r="B57" s="23"/>
      <c r="C57" s="23"/>
      <c r="D57" s="23"/>
      <c r="E57" s="6"/>
      <c r="F57" s="13"/>
      <c r="G57" s="14"/>
      <c r="H57" s="15"/>
    </row>
    <row r="58" spans="1:8" x14ac:dyDescent="0.25">
      <c r="A58" s="23"/>
      <c r="B58" s="23"/>
      <c r="C58" s="23"/>
      <c r="D58" s="23"/>
      <c r="E58" s="16"/>
      <c r="F58" s="17"/>
      <c r="G58" s="17"/>
      <c r="H58" s="17"/>
    </row>
    <row r="59" spans="1:8" ht="13" x14ac:dyDescent="0.25">
      <c r="A59" s="23"/>
      <c r="B59" s="23"/>
      <c r="C59" s="23"/>
      <c r="D59" s="23"/>
      <c r="E59" s="2" t="s">
        <v>64</v>
      </c>
      <c r="F59" s="3">
        <f>SUM(F60:F63)</f>
        <v>21750000</v>
      </c>
      <c r="G59" s="3">
        <f>SUM(G60:G63)</f>
        <v>22446000</v>
      </c>
      <c r="H59" s="3">
        <f>SUM(H60:H63)</f>
        <v>23454000</v>
      </c>
    </row>
    <row r="60" spans="1:8" x14ac:dyDescent="0.25">
      <c r="A60" s="23"/>
      <c r="B60" s="23"/>
      <c r="C60" s="23"/>
      <c r="D60" s="23"/>
      <c r="E60" s="6" t="s">
        <v>65</v>
      </c>
      <c r="F60" s="7">
        <v>13000000</v>
      </c>
      <c r="G60" s="8">
        <v>12946000</v>
      </c>
      <c r="H60" s="9">
        <v>13700000</v>
      </c>
    </row>
    <row r="61" spans="1:8" x14ac:dyDescent="0.25">
      <c r="A61" s="23"/>
      <c r="B61" s="23"/>
      <c r="C61" s="23"/>
      <c r="D61" s="23"/>
      <c r="E61" s="6" t="s">
        <v>66</v>
      </c>
      <c r="F61" s="10">
        <v>8750000</v>
      </c>
      <c r="G61" s="11">
        <v>9500000</v>
      </c>
      <c r="H61" s="12">
        <v>9754000</v>
      </c>
    </row>
    <row r="62" spans="1:8" x14ac:dyDescent="0.25">
      <c r="A62" s="23"/>
      <c r="B62" s="23"/>
      <c r="C62" s="23"/>
      <c r="D62" s="23"/>
      <c r="E62" s="6" t="s">
        <v>67</v>
      </c>
      <c r="F62" s="10"/>
      <c r="G62" s="11"/>
      <c r="H62" s="12"/>
    </row>
    <row r="63" spans="1:8" x14ac:dyDescent="0.25">
      <c r="A63" s="23"/>
      <c r="B63" s="23"/>
      <c r="C63" s="23"/>
      <c r="D63" s="23"/>
      <c r="E63" s="6"/>
      <c r="F63" s="13"/>
      <c r="G63" s="14"/>
      <c r="H63" s="15"/>
    </row>
    <row r="64" spans="1:8" x14ac:dyDescent="0.25">
      <c r="A64" s="23"/>
      <c r="B64" s="23"/>
      <c r="C64" s="23"/>
      <c r="D64" s="23"/>
      <c r="E64" s="16"/>
      <c r="F64" s="17"/>
      <c r="G64" s="17"/>
      <c r="H64" s="17"/>
    </row>
    <row r="65" spans="1:8" ht="13" hidden="1" x14ac:dyDescent="0.25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hidden="1" x14ac:dyDescent="0.25">
      <c r="A66" s="23"/>
      <c r="B66" s="23"/>
      <c r="C66" s="23"/>
      <c r="D66" s="23"/>
      <c r="E66" s="6"/>
      <c r="F66" s="7"/>
      <c r="G66" s="8"/>
      <c r="H66" s="9"/>
    </row>
    <row r="67" spans="1:8" hidden="1" x14ac:dyDescent="0.25">
      <c r="A67" s="23"/>
      <c r="B67" s="23"/>
      <c r="C67" s="23"/>
      <c r="D67" s="23"/>
      <c r="E67" s="6"/>
      <c r="F67" s="10"/>
      <c r="G67" s="11"/>
      <c r="H67" s="12"/>
    </row>
    <row r="68" spans="1:8" hidden="1" x14ac:dyDescent="0.25">
      <c r="A68" s="23"/>
      <c r="B68" s="23"/>
      <c r="C68" s="23"/>
      <c r="D68" s="23"/>
      <c r="E68" s="6"/>
      <c r="F68" s="10"/>
      <c r="G68" s="11"/>
      <c r="H68" s="12"/>
    </row>
    <row r="69" spans="1:8" hidden="1" x14ac:dyDescent="0.25">
      <c r="A69" s="23"/>
      <c r="B69" s="23"/>
      <c r="C69" s="23"/>
      <c r="D69" s="23"/>
      <c r="E69" s="6"/>
      <c r="F69" s="13"/>
      <c r="G69" s="14"/>
      <c r="H69" s="15"/>
    </row>
    <row r="70" spans="1:8" hidden="1" x14ac:dyDescent="0.25">
      <c r="A70" s="23"/>
      <c r="B70" s="23"/>
      <c r="C70" s="23"/>
      <c r="D70" s="23"/>
      <c r="E70" s="16"/>
      <c r="F70" s="17"/>
      <c r="G70" s="17"/>
      <c r="H70" s="17"/>
    </row>
    <row r="71" spans="1:8" ht="13" hidden="1" x14ac:dyDescent="0.25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hidden="1" x14ac:dyDescent="0.25">
      <c r="A72" s="23"/>
      <c r="B72" s="23"/>
      <c r="C72" s="23"/>
      <c r="D72" s="23"/>
      <c r="E72" s="6"/>
      <c r="F72" s="7"/>
      <c r="G72" s="8"/>
      <c r="H72" s="9"/>
    </row>
    <row r="73" spans="1:8" hidden="1" x14ac:dyDescent="0.25">
      <c r="A73" s="23"/>
      <c r="B73" s="23"/>
      <c r="C73" s="23"/>
      <c r="D73" s="23"/>
      <c r="E73" s="6"/>
      <c r="F73" s="10"/>
      <c r="G73" s="11"/>
      <c r="H73" s="12"/>
    </row>
    <row r="74" spans="1:8" hidden="1" x14ac:dyDescent="0.25">
      <c r="A74" s="23"/>
      <c r="B74" s="23"/>
      <c r="C74" s="23"/>
      <c r="D74" s="23"/>
      <c r="E74" s="6"/>
      <c r="F74" s="10"/>
      <c r="G74" s="11"/>
      <c r="H74" s="12"/>
    </row>
    <row r="75" spans="1:8" hidden="1" x14ac:dyDescent="0.25">
      <c r="A75" s="23"/>
      <c r="B75" s="23"/>
      <c r="C75" s="23"/>
      <c r="D75" s="23"/>
      <c r="E75" s="6"/>
      <c r="F75" s="13"/>
      <c r="G75" s="14"/>
      <c r="H75" s="15"/>
    </row>
    <row r="76" spans="1:8" hidden="1" x14ac:dyDescent="0.25">
      <c r="A76" s="23"/>
      <c r="B76" s="23"/>
      <c r="C76" s="23"/>
      <c r="D76" s="23"/>
      <c r="E76" s="16"/>
      <c r="F76" s="17"/>
      <c r="G76" s="17"/>
      <c r="H76" s="17"/>
    </row>
    <row r="77" spans="1:8" ht="13" hidden="1" x14ac:dyDescent="0.25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hidden="1" x14ac:dyDescent="0.25">
      <c r="A78" s="23"/>
      <c r="B78" s="23"/>
      <c r="C78" s="23"/>
      <c r="D78" s="23"/>
      <c r="E78" s="6"/>
      <c r="F78" s="7"/>
      <c r="G78" s="8"/>
      <c r="H78" s="9"/>
    </row>
    <row r="79" spans="1:8" hidden="1" x14ac:dyDescent="0.25">
      <c r="A79" s="23"/>
      <c r="B79" s="23"/>
      <c r="C79" s="23"/>
      <c r="D79" s="23"/>
      <c r="E79" s="6"/>
      <c r="F79" s="10"/>
      <c r="G79" s="11"/>
      <c r="H79" s="12"/>
    </row>
    <row r="80" spans="1:8" hidden="1" x14ac:dyDescent="0.25">
      <c r="A80" s="23"/>
      <c r="B80" s="23"/>
      <c r="C80" s="23"/>
      <c r="D80" s="23"/>
      <c r="E80" s="6"/>
      <c r="F80" s="10"/>
      <c r="G80" s="11"/>
      <c r="H80" s="12"/>
    </row>
    <row r="81" spans="1:8" hidden="1" x14ac:dyDescent="0.25">
      <c r="A81" s="23"/>
      <c r="B81" s="23"/>
      <c r="C81" s="23"/>
      <c r="D81" s="23"/>
      <c r="E81" s="6"/>
      <c r="F81" s="13"/>
      <c r="G81" s="14"/>
      <c r="H81" s="15"/>
    </row>
    <row r="82" spans="1:8" hidden="1" x14ac:dyDescent="0.25">
      <c r="A82" s="23"/>
      <c r="B82" s="23"/>
      <c r="C82" s="23"/>
      <c r="D82" s="23"/>
      <c r="E82" s="16"/>
      <c r="F82" s="17"/>
      <c r="G82" s="17"/>
      <c r="H82" s="17"/>
    </row>
    <row r="83" spans="1:8" ht="13" hidden="1" x14ac:dyDescent="0.25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hidden="1" x14ac:dyDescent="0.25">
      <c r="A84" s="23"/>
      <c r="B84" s="23"/>
      <c r="C84" s="23"/>
      <c r="D84" s="23"/>
      <c r="E84" s="6"/>
      <c r="F84" s="7"/>
      <c r="G84" s="8"/>
      <c r="H84" s="9"/>
    </row>
    <row r="85" spans="1:8" hidden="1" x14ac:dyDescent="0.25">
      <c r="A85" s="23"/>
      <c r="B85" s="23"/>
      <c r="C85" s="23"/>
      <c r="D85" s="23"/>
      <c r="E85" s="6"/>
      <c r="F85" s="10"/>
      <c r="G85" s="11"/>
      <c r="H85" s="12"/>
    </row>
    <row r="86" spans="1:8" hidden="1" x14ac:dyDescent="0.25">
      <c r="A86" s="23"/>
      <c r="B86" s="23"/>
      <c r="C86" s="23"/>
      <c r="D86" s="23"/>
      <c r="E86" s="6"/>
      <c r="F86" s="10"/>
      <c r="G86" s="11"/>
      <c r="H86" s="12"/>
    </row>
    <row r="87" spans="1:8" hidden="1" x14ac:dyDescent="0.25">
      <c r="A87" s="23"/>
      <c r="B87" s="23"/>
      <c r="C87" s="23"/>
      <c r="D87" s="23"/>
      <c r="E87" s="6"/>
      <c r="F87" s="13"/>
      <c r="G87" s="14"/>
      <c r="H87" s="15"/>
    </row>
    <row r="88" spans="1:8" hidden="1" x14ac:dyDescent="0.25">
      <c r="A88" s="23"/>
      <c r="B88" s="23"/>
      <c r="C88" s="23"/>
      <c r="D88" s="23"/>
      <c r="E88" s="16"/>
      <c r="F88" s="17"/>
      <c r="G88" s="17"/>
      <c r="H88" s="17"/>
    </row>
    <row r="89" spans="1:8" ht="13" hidden="1" x14ac:dyDescent="0.25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hidden="1" x14ac:dyDescent="0.25">
      <c r="A90" s="23"/>
      <c r="B90" s="23"/>
      <c r="C90" s="23"/>
      <c r="D90" s="23"/>
      <c r="E90" s="6"/>
      <c r="F90" s="7"/>
      <c r="G90" s="8"/>
      <c r="H90" s="9"/>
    </row>
    <row r="91" spans="1:8" hidden="1" x14ac:dyDescent="0.25">
      <c r="A91" s="23"/>
      <c r="B91" s="23"/>
      <c r="C91" s="23"/>
      <c r="D91" s="23"/>
      <c r="E91" s="6"/>
      <c r="F91" s="10"/>
      <c r="G91" s="11"/>
      <c r="H91" s="12"/>
    </row>
    <row r="92" spans="1:8" hidden="1" x14ac:dyDescent="0.25">
      <c r="A92" s="23"/>
      <c r="B92" s="23"/>
      <c r="C92" s="23"/>
      <c r="D92" s="23"/>
      <c r="E92" s="6"/>
      <c r="F92" s="10"/>
      <c r="G92" s="11"/>
      <c r="H92" s="12"/>
    </row>
    <row r="93" spans="1:8" hidden="1" x14ac:dyDescent="0.25">
      <c r="A93" s="23"/>
      <c r="B93" s="23"/>
      <c r="C93" s="23"/>
      <c r="D93" s="23"/>
      <c r="E93" s="6"/>
      <c r="F93" s="13"/>
      <c r="G93" s="14"/>
      <c r="H93" s="15"/>
    </row>
    <row r="94" spans="1:8" hidden="1" x14ac:dyDescent="0.25">
      <c r="A94" s="23"/>
      <c r="B94" s="23"/>
      <c r="C94" s="23"/>
      <c r="D94" s="23"/>
      <c r="E94" s="16"/>
      <c r="F94" s="17"/>
      <c r="G94" s="17"/>
      <c r="H94" s="17"/>
    </row>
    <row r="95" spans="1:8" ht="13" hidden="1" x14ac:dyDescent="0.25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hidden="1" x14ac:dyDescent="0.25">
      <c r="A96" s="23"/>
      <c r="B96" s="23"/>
      <c r="C96" s="23"/>
      <c r="D96" s="23"/>
      <c r="E96" s="6"/>
      <c r="F96" s="7"/>
      <c r="G96" s="8"/>
      <c r="H96" s="9"/>
    </row>
    <row r="97" spans="1:8" hidden="1" x14ac:dyDescent="0.25">
      <c r="A97" s="23"/>
      <c r="B97" s="23"/>
      <c r="C97" s="23"/>
      <c r="D97" s="23"/>
      <c r="E97" s="6"/>
      <c r="F97" s="10"/>
      <c r="G97" s="11"/>
      <c r="H97" s="12"/>
    </row>
    <row r="98" spans="1:8" hidden="1" x14ac:dyDescent="0.25">
      <c r="A98" s="23"/>
      <c r="B98" s="23"/>
      <c r="C98" s="23"/>
      <c r="D98" s="23"/>
      <c r="E98" s="6"/>
      <c r="F98" s="10"/>
      <c r="G98" s="11"/>
      <c r="H98" s="12"/>
    </row>
    <row r="99" spans="1:8" hidden="1" x14ac:dyDescent="0.25">
      <c r="A99" s="23"/>
      <c r="B99" s="23"/>
      <c r="C99" s="23"/>
      <c r="D99" s="23"/>
      <c r="E99" s="6"/>
      <c r="F99" s="13"/>
      <c r="G99" s="14"/>
      <c r="H99" s="15"/>
    </row>
    <row r="100" spans="1:8" hidden="1" x14ac:dyDescent="0.25">
      <c r="A100" s="23"/>
      <c r="B100" s="23"/>
      <c r="C100" s="23"/>
      <c r="D100" s="23"/>
      <c r="E100" s="16"/>
      <c r="F100" s="17"/>
      <c r="G100" s="17"/>
      <c r="H100" s="17"/>
    </row>
    <row r="101" spans="1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hidden="1" x14ac:dyDescent="0.25">
      <c r="E102" s="6"/>
      <c r="F102" s="7"/>
      <c r="G102" s="8"/>
      <c r="H102" s="9"/>
    </row>
    <row r="103" spans="1:8" hidden="1" x14ac:dyDescent="0.25">
      <c r="E103" s="6"/>
      <c r="F103" s="10"/>
      <c r="G103" s="11"/>
      <c r="H103" s="12"/>
    </row>
    <row r="104" spans="1:8" hidden="1" x14ac:dyDescent="0.25">
      <c r="E104" s="6"/>
      <c r="F104" s="10"/>
      <c r="G104" s="11"/>
      <c r="H104" s="12"/>
    </row>
    <row r="105" spans="1:8" hidden="1" x14ac:dyDescent="0.25">
      <c r="E105" s="6"/>
      <c r="F105" s="13"/>
      <c r="G105" s="14"/>
      <c r="H105" s="15"/>
    </row>
    <row r="106" spans="1:8" hidden="1" x14ac:dyDescent="0.25">
      <c r="E106" s="16"/>
      <c r="F106" s="17"/>
      <c r="G106" s="17"/>
      <c r="H106" s="17"/>
    </row>
    <row r="107" spans="1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hidden="1" x14ac:dyDescent="0.25">
      <c r="E108" s="6"/>
      <c r="F108" s="7"/>
      <c r="G108" s="8"/>
      <c r="H108" s="9"/>
    </row>
    <row r="109" spans="1:8" hidden="1" x14ac:dyDescent="0.25">
      <c r="E109" s="6"/>
      <c r="F109" s="10"/>
      <c r="G109" s="11"/>
      <c r="H109" s="12"/>
    </row>
    <row r="110" spans="1:8" hidden="1" x14ac:dyDescent="0.25">
      <c r="E110" s="6"/>
      <c r="F110" s="10"/>
      <c r="G110" s="11"/>
      <c r="H110" s="12"/>
    </row>
    <row r="111" spans="1:8" hidden="1" x14ac:dyDescent="0.25">
      <c r="E111" s="6"/>
      <c r="F111" s="13"/>
      <c r="G111" s="14"/>
      <c r="H111" s="15"/>
    </row>
    <row r="112" spans="1:8" hidden="1" x14ac:dyDescent="0.25">
      <c r="E112" s="16"/>
      <c r="F112" s="17"/>
      <c r="G112" s="17"/>
      <c r="H112" s="17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8" t="s">
        <v>56</v>
      </c>
      <c r="F118" s="19">
        <f>SUM(F45)</f>
        <v>108620000</v>
      </c>
      <c r="G118" s="19">
        <f>SUM(G45)</f>
        <v>113226000</v>
      </c>
      <c r="H118" s="19">
        <f>SUM(H45)</f>
        <v>114234000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view="pageBreakPreview" topLeftCell="A34" zoomScale="60" zoomScaleNormal="100" workbookViewId="0">
      <selection activeCell="I42" sqref="I42:L42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6" t="s">
        <v>0</v>
      </c>
      <c r="F1" s="36"/>
      <c r="G1" s="36"/>
      <c r="H1" s="36"/>
    </row>
    <row r="2" spans="1:8" x14ac:dyDescent="0.25">
      <c r="A2" s="23"/>
      <c r="B2" s="23"/>
      <c r="C2" s="23"/>
      <c r="D2" s="23"/>
      <c r="E2" s="37" t="s">
        <v>1</v>
      </c>
      <c r="F2" s="37"/>
      <c r="G2" s="37"/>
      <c r="H2" s="37"/>
    </row>
    <row r="3" spans="1:8" ht="26" x14ac:dyDescent="0.3">
      <c r="A3" s="23"/>
      <c r="B3" s="23"/>
      <c r="C3" s="23"/>
      <c r="D3" s="23"/>
      <c r="E3" s="24" t="s">
        <v>42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293991000</v>
      </c>
      <c r="G5" s="3">
        <v>301590000</v>
      </c>
      <c r="H5" s="3">
        <v>309550000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2606000</v>
      </c>
      <c r="G7" s="4">
        <f>SUM(G8:G19)</f>
        <v>2616000</v>
      </c>
      <c r="H7" s="4">
        <f>SUM(H8:H19)</f>
        <v>2711000</v>
      </c>
    </row>
    <row r="8" spans="1:8" ht="13" x14ac:dyDescent="0.3">
      <c r="A8" s="23"/>
      <c r="B8" s="23"/>
      <c r="C8" s="23"/>
      <c r="D8" s="23"/>
      <c r="E8" s="28" t="s">
        <v>11</v>
      </c>
      <c r="F8" s="11"/>
      <c r="G8" s="11"/>
      <c r="H8" s="11"/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/>
      <c r="G11" s="11"/>
      <c r="H11" s="11"/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>
        <v>2606000</v>
      </c>
      <c r="G13" s="20">
        <v>2616000</v>
      </c>
      <c r="H13" s="20">
        <v>2711000</v>
      </c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2683000</v>
      </c>
      <c r="G20" s="3">
        <f>SUM(G21:G29)</f>
        <v>1400000</v>
      </c>
      <c r="H20" s="3">
        <f>SUM(H21:H29)</f>
        <v>1400000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1400000</v>
      </c>
      <c r="G21" s="20">
        <v>1400000</v>
      </c>
      <c r="H21" s="20">
        <v>1400000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1283000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299280000</v>
      </c>
      <c r="G30" s="19">
        <f>+G5+G6+G7+G20</f>
        <v>305606000</v>
      </c>
      <c r="H30" s="19">
        <f>+H5+H6+H7+H20</f>
        <v>313661000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/>
      <c r="G34" s="11"/>
      <c r="H34" s="11"/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1405000</v>
      </c>
      <c r="G39" s="3">
        <f>SUM(G40:G40)</f>
        <v>1200000</v>
      </c>
      <c r="H39" s="3">
        <f>SUM(H40:H40)</f>
        <v>1200000</v>
      </c>
    </row>
    <row r="40" spans="1:8" ht="13" x14ac:dyDescent="0.3">
      <c r="A40" s="23"/>
      <c r="B40" s="23"/>
      <c r="C40" s="23"/>
      <c r="D40" s="23"/>
      <c r="E40" s="28" t="s">
        <v>25</v>
      </c>
      <c r="F40" s="20">
        <v>1405000</v>
      </c>
      <c r="G40" s="20">
        <v>1200000</v>
      </c>
      <c r="H40" s="20">
        <v>1200000</v>
      </c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1405000</v>
      </c>
      <c r="G41" s="32">
        <f>+G32+G39</f>
        <v>1200000</v>
      </c>
      <c r="H41" s="32">
        <f>+H32+H39</f>
        <v>1200000</v>
      </c>
    </row>
    <row r="42" spans="1:8" ht="14" x14ac:dyDescent="0.3">
      <c r="A42" s="23"/>
      <c r="B42" s="23"/>
      <c r="C42" s="23"/>
      <c r="D42" s="23"/>
      <c r="E42" s="34" t="s">
        <v>41</v>
      </c>
      <c r="F42" s="35">
        <f>+F30+F41</f>
        <v>300685000</v>
      </c>
      <c r="G42" s="35">
        <f>+G30+G41</f>
        <v>306806000</v>
      </c>
      <c r="H42" s="35">
        <f>+H30+H41</f>
        <v>314861000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53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54</v>
      </c>
      <c r="F45" s="4">
        <f>SUM(F47+F53+F59+F65+F71+F77+F83+F89+F95+F101+F107+F113)</f>
        <v>15204000</v>
      </c>
      <c r="G45" s="4">
        <f>SUM(G47+G53+G59+G65+G71+G77+G83+G89+G95+G101+G107+G113)</f>
        <v>15637000</v>
      </c>
      <c r="H45" s="4">
        <f>SUM(H47+H53+H59+H65+H71+H77+H83+H89+H95+H101+H107+H113)</f>
        <v>15775000</v>
      </c>
    </row>
    <row r="46" spans="1:8" ht="13" x14ac:dyDescent="0.25">
      <c r="A46" s="23"/>
      <c r="B46" s="23"/>
      <c r="C46" s="23"/>
      <c r="D46" s="23"/>
      <c r="E46" s="5" t="s">
        <v>55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57</v>
      </c>
      <c r="F47" s="3">
        <f>SUM(F48:F51)</f>
        <v>12027000</v>
      </c>
      <c r="G47" s="3">
        <f>SUM(G48:G51)</f>
        <v>12568000</v>
      </c>
      <c r="H47" s="3">
        <f>SUM(H48:H51)</f>
        <v>12568000</v>
      </c>
    </row>
    <row r="48" spans="1:8" x14ac:dyDescent="0.25">
      <c r="A48" s="23"/>
      <c r="B48" s="23"/>
      <c r="C48" s="23"/>
      <c r="D48" s="23"/>
      <c r="E48" s="6" t="s">
        <v>58</v>
      </c>
      <c r="F48" s="7"/>
      <c r="G48" s="8"/>
      <c r="H48" s="9"/>
    </row>
    <row r="49" spans="1:8" x14ac:dyDescent="0.25">
      <c r="A49" s="23"/>
      <c r="B49" s="23"/>
      <c r="C49" s="23"/>
      <c r="D49" s="23"/>
      <c r="E49" s="6" t="s">
        <v>59</v>
      </c>
      <c r="F49" s="10">
        <v>12027000</v>
      </c>
      <c r="G49" s="11">
        <v>12568000</v>
      </c>
      <c r="H49" s="12">
        <v>12568000</v>
      </c>
    </row>
    <row r="50" spans="1:8" x14ac:dyDescent="0.25">
      <c r="A50" s="23"/>
      <c r="B50" s="23"/>
      <c r="C50" s="23"/>
      <c r="D50" s="23"/>
      <c r="E50" s="6"/>
      <c r="F50" s="10"/>
      <c r="G50" s="11"/>
      <c r="H50" s="12"/>
    </row>
    <row r="51" spans="1:8" x14ac:dyDescent="0.25">
      <c r="A51" s="23"/>
      <c r="B51" s="23"/>
      <c r="C51" s="23"/>
      <c r="D51" s="23"/>
      <c r="E51" s="6"/>
      <c r="F51" s="13"/>
      <c r="G51" s="14"/>
      <c r="H51" s="15"/>
    </row>
    <row r="52" spans="1:8" x14ac:dyDescent="0.25">
      <c r="A52" s="23"/>
      <c r="B52" s="23"/>
      <c r="C52" s="23"/>
      <c r="D52" s="23"/>
      <c r="E52" s="16"/>
      <c r="F52" s="17"/>
      <c r="G52" s="17"/>
      <c r="H52" s="17"/>
    </row>
    <row r="53" spans="1:8" ht="13" x14ac:dyDescent="0.25">
      <c r="A53" s="23"/>
      <c r="B53" s="23"/>
      <c r="C53" s="23"/>
      <c r="D53" s="23"/>
      <c r="E53" s="2" t="s">
        <v>60</v>
      </c>
      <c r="F53" s="3">
        <f>SUM(F54:F57)</f>
        <v>250000</v>
      </c>
      <c r="G53" s="3">
        <f>SUM(G54:G57)</f>
        <v>0</v>
      </c>
      <c r="H53" s="3">
        <f>SUM(H54:H57)</f>
        <v>0</v>
      </c>
    </row>
    <row r="54" spans="1:8" x14ac:dyDescent="0.25">
      <c r="A54" s="23"/>
      <c r="B54" s="23"/>
      <c r="C54" s="23"/>
      <c r="D54" s="23"/>
      <c r="E54" s="6" t="s">
        <v>61</v>
      </c>
      <c r="F54" s="7"/>
      <c r="G54" s="8"/>
      <c r="H54" s="9"/>
    </row>
    <row r="55" spans="1:8" x14ac:dyDescent="0.25">
      <c r="A55" s="23"/>
      <c r="B55" s="23"/>
      <c r="C55" s="23"/>
      <c r="D55" s="23"/>
      <c r="E55" s="6" t="s">
        <v>62</v>
      </c>
      <c r="F55" s="10"/>
      <c r="G55" s="11"/>
      <c r="H55" s="12"/>
    </row>
    <row r="56" spans="1:8" x14ac:dyDescent="0.25">
      <c r="A56" s="23"/>
      <c r="B56" s="23"/>
      <c r="C56" s="23"/>
      <c r="D56" s="23"/>
      <c r="E56" s="6" t="s">
        <v>63</v>
      </c>
      <c r="F56" s="10">
        <v>250000</v>
      </c>
      <c r="G56" s="11"/>
      <c r="H56" s="12"/>
    </row>
    <row r="57" spans="1:8" x14ac:dyDescent="0.25">
      <c r="A57" s="23"/>
      <c r="B57" s="23"/>
      <c r="C57" s="23"/>
      <c r="D57" s="23"/>
      <c r="E57" s="6"/>
      <c r="F57" s="13"/>
      <c r="G57" s="14"/>
      <c r="H57" s="15"/>
    </row>
    <row r="58" spans="1:8" x14ac:dyDescent="0.25">
      <c r="A58" s="23"/>
      <c r="B58" s="23"/>
      <c r="C58" s="23"/>
      <c r="D58" s="23"/>
      <c r="E58" s="16"/>
      <c r="F58" s="17"/>
      <c r="G58" s="17"/>
      <c r="H58" s="17"/>
    </row>
    <row r="59" spans="1:8" ht="13" x14ac:dyDescent="0.25">
      <c r="A59" s="23"/>
      <c r="B59" s="23"/>
      <c r="C59" s="23"/>
      <c r="D59" s="23"/>
      <c r="E59" s="2" t="s">
        <v>64</v>
      </c>
      <c r="F59" s="3">
        <f>SUM(F60:F63)</f>
        <v>2927000</v>
      </c>
      <c r="G59" s="3">
        <f>SUM(G60:G63)</f>
        <v>3069000</v>
      </c>
      <c r="H59" s="3">
        <f>SUM(H60:H63)</f>
        <v>3207000</v>
      </c>
    </row>
    <row r="60" spans="1:8" x14ac:dyDescent="0.25">
      <c r="A60" s="23"/>
      <c r="B60" s="23"/>
      <c r="C60" s="23"/>
      <c r="D60" s="23"/>
      <c r="E60" s="6" t="s">
        <v>65</v>
      </c>
      <c r="F60" s="7"/>
      <c r="G60" s="8"/>
      <c r="H60" s="9"/>
    </row>
    <row r="61" spans="1:8" x14ac:dyDescent="0.25">
      <c r="A61" s="23"/>
      <c r="B61" s="23"/>
      <c r="C61" s="23"/>
      <c r="D61" s="23"/>
      <c r="E61" s="6" t="s">
        <v>66</v>
      </c>
      <c r="F61" s="10"/>
      <c r="G61" s="11"/>
      <c r="H61" s="12"/>
    </row>
    <row r="62" spans="1:8" x14ac:dyDescent="0.25">
      <c r="A62" s="23"/>
      <c r="B62" s="23"/>
      <c r="C62" s="23"/>
      <c r="D62" s="23"/>
      <c r="E62" s="6" t="s">
        <v>67</v>
      </c>
      <c r="F62" s="10">
        <v>2927000</v>
      </c>
      <c r="G62" s="11">
        <v>3069000</v>
      </c>
      <c r="H62" s="12">
        <v>3207000</v>
      </c>
    </row>
    <row r="63" spans="1:8" x14ac:dyDescent="0.25">
      <c r="A63" s="23"/>
      <c r="B63" s="23"/>
      <c r="C63" s="23"/>
      <c r="D63" s="23"/>
      <c r="E63" s="6"/>
      <c r="F63" s="13"/>
      <c r="G63" s="14"/>
      <c r="H63" s="15"/>
    </row>
    <row r="64" spans="1:8" x14ac:dyDescent="0.25">
      <c r="A64" s="23"/>
      <c r="B64" s="23"/>
      <c r="C64" s="23"/>
      <c r="D64" s="23"/>
      <c r="E64" s="16"/>
      <c r="F64" s="17"/>
      <c r="G64" s="17"/>
      <c r="H64" s="17"/>
    </row>
    <row r="65" spans="1:8" ht="13" hidden="1" x14ac:dyDescent="0.25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hidden="1" x14ac:dyDescent="0.25">
      <c r="A66" s="23"/>
      <c r="B66" s="23"/>
      <c r="C66" s="23"/>
      <c r="D66" s="23"/>
      <c r="E66" s="6"/>
      <c r="F66" s="7"/>
      <c r="G66" s="8"/>
      <c r="H66" s="9"/>
    </row>
    <row r="67" spans="1:8" hidden="1" x14ac:dyDescent="0.25">
      <c r="A67" s="23"/>
      <c r="B67" s="23"/>
      <c r="C67" s="23"/>
      <c r="D67" s="23"/>
      <c r="E67" s="6"/>
      <c r="F67" s="10"/>
      <c r="G67" s="11"/>
      <c r="H67" s="12"/>
    </row>
    <row r="68" spans="1:8" hidden="1" x14ac:dyDescent="0.25">
      <c r="A68" s="23"/>
      <c r="B68" s="23"/>
      <c r="C68" s="23"/>
      <c r="D68" s="23"/>
      <c r="E68" s="6"/>
      <c r="F68" s="10"/>
      <c r="G68" s="11"/>
      <c r="H68" s="12"/>
    </row>
    <row r="69" spans="1:8" hidden="1" x14ac:dyDescent="0.25">
      <c r="A69" s="23"/>
      <c r="B69" s="23"/>
      <c r="C69" s="23"/>
      <c r="D69" s="23"/>
      <c r="E69" s="6"/>
      <c r="F69" s="13"/>
      <c r="G69" s="14"/>
      <c r="H69" s="15"/>
    </row>
    <row r="70" spans="1:8" hidden="1" x14ac:dyDescent="0.25">
      <c r="A70" s="23"/>
      <c r="B70" s="23"/>
      <c r="C70" s="23"/>
      <c r="D70" s="23"/>
      <c r="E70" s="16"/>
      <c r="F70" s="17"/>
      <c r="G70" s="17"/>
      <c r="H70" s="17"/>
    </row>
    <row r="71" spans="1:8" ht="13" hidden="1" x14ac:dyDescent="0.25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hidden="1" x14ac:dyDescent="0.25">
      <c r="A72" s="23"/>
      <c r="B72" s="23"/>
      <c r="C72" s="23"/>
      <c r="D72" s="23"/>
      <c r="E72" s="6"/>
      <c r="F72" s="7"/>
      <c r="G72" s="8"/>
      <c r="H72" s="9"/>
    </row>
    <row r="73" spans="1:8" hidden="1" x14ac:dyDescent="0.25">
      <c r="A73" s="23"/>
      <c r="B73" s="23"/>
      <c r="C73" s="23"/>
      <c r="D73" s="23"/>
      <c r="E73" s="6"/>
      <c r="F73" s="10"/>
      <c r="G73" s="11"/>
      <c r="H73" s="12"/>
    </row>
    <row r="74" spans="1:8" hidden="1" x14ac:dyDescent="0.25">
      <c r="A74" s="23"/>
      <c r="B74" s="23"/>
      <c r="C74" s="23"/>
      <c r="D74" s="23"/>
      <c r="E74" s="6"/>
      <c r="F74" s="10"/>
      <c r="G74" s="11"/>
      <c r="H74" s="12"/>
    </row>
    <row r="75" spans="1:8" hidden="1" x14ac:dyDescent="0.25">
      <c r="A75" s="23"/>
      <c r="B75" s="23"/>
      <c r="C75" s="23"/>
      <c r="D75" s="23"/>
      <c r="E75" s="6"/>
      <c r="F75" s="13"/>
      <c r="G75" s="14"/>
      <c r="H75" s="15"/>
    </row>
    <row r="76" spans="1:8" hidden="1" x14ac:dyDescent="0.25">
      <c r="A76" s="23"/>
      <c r="B76" s="23"/>
      <c r="C76" s="23"/>
      <c r="D76" s="23"/>
      <c r="E76" s="16"/>
      <c r="F76" s="17"/>
      <c r="G76" s="17"/>
      <c r="H76" s="17"/>
    </row>
    <row r="77" spans="1:8" ht="13" hidden="1" x14ac:dyDescent="0.25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hidden="1" x14ac:dyDescent="0.25">
      <c r="A78" s="23"/>
      <c r="B78" s="23"/>
      <c r="C78" s="23"/>
      <c r="D78" s="23"/>
      <c r="E78" s="6"/>
      <c r="F78" s="7"/>
      <c r="G78" s="8"/>
      <c r="H78" s="9"/>
    </row>
    <row r="79" spans="1:8" hidden="1" x14ac:dyDescent="0.25">
      <c r="A79" s="23"/>
      <c r="B79" s="23"/>
      <c r="C79" s="23"/>
      <c r="D79" s="23"/>
      <c r="E79" s="6"/>
      <c r="F79" s="10"/>
      <c r="G79" s="11"/>
      <c r="H79" s="12"/>
    </row>
    <row r="80" spans="1:8" hidden="1" x14ac:dyDescent="0.25">
      <c r="A80" s="23"/>
      <c r="B80" s="23"/>
      <c r="C80" s="23"/>
      <c r="D80" s="23"/>
      <c r="E80" s="6"/>
      <c r="F80" s="10"/>
      <c r="G80" s="11"/>
      <c r="H80" s="12"/>
    </row>
    <row r="81" spans="1:8" hidden="1" x14ac:dyDescent="0.25">
      <c r="A81" s="23"/>
      <c r="B81" s="23"/>
      <c r="C81" s="23"/>
      <c r="D81" s="23"/>
      <c r="E81" s="6"/>
      <c r="F81" s="13"/>
      <c r="G81" s="14"/>
      <c r="H81" s="15"/>
    </row>
    <row r="82" spans="1:8" hidden="1" x14ac:dyDescent="0.25">
      <c r="A82" s="23"/>
      <c r="B82" s="23"/>
      <c r="C82" s="23"/>
      <c r="D82" s="23"/>
      <c r="E82" s="16"/>
      <c r="F82" s="17"/>
      <c r="G82" s="17"/>
      <c r="H82" s="17"/>
    </row>
    <row r="83" spans="1:8" ht="13" hidden="1" x14ac:dyDescent="0.25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hidden="1" x14ac:dyDescent="0.25">
      <c r="A84" s="23"/>
      <c r="B84" s="23"/>
      <c r="C84" s="23"/>
      <c r="D84" s="23"/>
      <c r="E84" s="6"/>
      <c r="F84" s="7"/>
      <c r="G84" s="8"/>
      <c r="H84" s="9"/>
    </row>
    <row r="85" spans="1:8" hidden="1" x14ac:dyDescent="0.25">
      <c r="A85" s="23"/>
      <c r="B85" s="23"/>
      <c r="C85" s="23"/>
      <c r="D85" s="23"/>
      <c r="E85" s="6"/>
      <c r="F85" s="10"/>
      <c r="G85" s="11"/>
      <c r="H85" s="12"/>
    </row>
    <row r="86" spans="1:8" hidden="1" x14ac:dyDescent="0.25">
      <c r="A86" s="23"/>
      <c r="B86" s="23"/>
      <c r="C86" s="23"/>
      <c r="D86" s="23"/>
      <c r="E86" s="6"/>
      <c r="F86" s="10"/>
      <c r="G86" s="11"/>
      <c r="H86" s="12"/>
    </row>
    <row r="87" spans="1:8" hidden="1" x14ac:dyDescent="0.25">
      <c r="A87" s="23"/>
      <c r="B87" s="23"/>
      <c r="C87" s="23"/>
      <c r="D87" s="23"/>
      <c r="E87" s="6"/>
      <c r="F87" s="13"/>
      <c r="G87" s="14"/>
      <c r="H87" s="15"/>
    </row>
    <row r="88" spans="1:8" hidden="1" x14ac:dyDescent="0.25">
      <c r="A88" s="23"/>
      <c r="B88" s="23"/>
      <c r="C88" s="23"/>
      <c r="D88" s="23"/>
      <c r="E88" s="16"/>
      <c r="F88" s="17"/>
      <c r="G88" s="17"/>
      <c r="H88" s="17"/>
    </row>
    <row r="89" spans="1:8" ht="13" hidden="1" x14ac:dyDescent="0.25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hidden="1" x14ac:dyDescent="0.25">
      <c r="A90" s="23"/>
      <c r="B90" s="23"/>
      <c r="C90" s="23"/>
      <c r="D90" s="23"/>
      <c r="E90" s="6"/>
      <c r="F90" s="7"/>
      <c r="G90" s="8"/>
      <c r="H90" s="9"/>
    </row>
    <row r="91" spans="1:8" hidden="1" x14ac:dyDescent="0.25">
      <c r="A91" s="23"/>
      <c r="B91" s="23"/>
      <c r="C91" s="23"/>
      <c r="D91" s="23"/>
      <c r="E91" s="6"/>
      <c r="F91" s="10"/>
      <c r="G91" s="11"/>
      <c r="H91" s="12"/>
    </row>
    <row r="92" spans="1:8" hidden="1" x14ac:dyDescent="0.25">
      <c r="A92" s="23"/>
      <c r="B92" s="23"/>
      <c r="C92" s="23"/>
      <c r="D92" s="23"/>
      <c r="E92" s="6"/>
      <c r="F92" s="10"/>
      <c r="G92" s="11"/>
      <c r="H92" s="12"/>
    </row>
    <row r="93" spans="1:8" hidden="1" x14ac:dyDescent="0.25">
      <c r="A93" s="23"/>
      <c r="B93" s="23"/>
      <c r="C93" s="23"/>
      <c r="D93" s="23"/>
      <c r="E93" s="6"/>
      <c r="F93" s="13"/>
      <c r="G93" s="14"/>
      <c r="H93" s="15"/>
    </row>
    <row r="94" spans="1:8" hidden="1" x14ac:dyDescent="0.25">
      <c r="A94" s="23"/>
      <c r="B94" s="23"/>
      <c r="C94" s="23"/>
      <c r="D94" s="23"/>
      <c r="E94" s="16"/>
      <c r="F94" s="17"/>
      <c r="G94" s="17"/>
      <c r="H94" s="17"/>
    </row>
    <row r="95" spans="1:8" ht="13" hidden="1" x14ac:dyDescent="0.25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hidden="1" x14ac:dyDescent="0.25">
      <c r="A96" s="23"/>
      <c r="B96" s="23"/>
      <c r="C96" s="23"/>
      <c r="D96" s="23"/>
      <c r="E96" s="6"/>
      <c r="F96" s="7"/>
      <c r="G96" s="8"/>
      <c r="H96" s="9"/>
    </row>
    <row r="97" spans="1:8" hidden="1" x14ac:dyDescent="0.25">
      <c r="A97" s="23"/>
      <c r="B97" s="23"/>
      <c r="C97" s="23"/>
      <c r="D97" s="23"/>
      <c r="E97" s="6"/>
      <c r="F97" s="10"/>
      <c r="G97" s="11"/>
      <c r="H97" s="12"/>
    </row>
    <row r="98" spans="1:8" hidden="1" x14ac:dyDescent="0.25">
      <c r="A98" s="23"/>
      <c r="B98" s="23"/>
      <c r="C98" s="23"/>
      <c r="D98" s="23"/>
      <c r="E98" s="6"/>
      <c r="F98" s="10"/>
      <c r="G98" s="11"/>
      <c r="H98" s="12"/>
    </row>
    <row r="99" spans="1:8" hidden="1" x14ac:dyDescent="0.25">
      <c r="A99" s="23"/>
      <c r="B99" s="23"/>
      <c r="C99" s="23"/>
      <c r="D99" s="23"/>
      <c r="E99" s="6"/>
      <c r="F99" s="13"/>
      <c r="G99" s="14"/>
      <c r="H99" s="15"/>
    </row>
    <row r="100" spans="1:8" hidden="1" x14ac:dyDescent="0.25">
      <c r="A100" s="23"/>
      <c r="B100" s="23"/>
      <c r="C100" s="23"/>
      <c r="D100" s="23"/>
      <c r="E100" s="16"/>
      <c r="F100" s="17"/>
      <c r="G100" s="17"/>
      <c r="H100" s="17"/>
    </row>
    <row r="101" spans="1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hidden="1" x14ac:dyDescent="0.25">
      <c r="E102" s="6"/>
      <c r="F102" s="7"/>
      <c r="G102" s="8"/>
      <c r="H102" s="9"/>
    </row>
    <row r="103" spans="1:8" hidden="1" x14ac:dyDescent="0.25">
      <c r="E103" s="6"/>
      <c r="F103" s="10"/>
      <c r="G103" s="11"/>
      <c r="H103" s="12"/>
    </row>
    <row r="104" spans="1:8" hidden="1" x14ac:dyDescent="0.25">
      <c r="E104" s="6"/>
      <c r="F104" s="10"/>
      <c r="G104" s="11"/>
      <c r="H104" s="12"/>
    </row>
    <row r="105" spans="1:8" hidden="1" x14ac:dyDescent="0.25">
      <c r="E105" s="6"/>
      <c r="F105" s="13"/>
      <c r="G105" s="14"/>
      <c r="H105" s="15"/>
    </row>
    <row r="106" spans="1:8" hidden="1" x14ac:dyDescent="0.25">
      <c r="E106" s="16"/>
      <c r="F106" s="17"/>
      <c r="G106" s="17"/>
      <c r="H106" s="17"/>
    </row>
    <row r="107" spans="1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hidden="1" x14ac:dyDescent="0.25">
      <c r="E108" s="6"/>
      <c r="F108" s="7"/>
      <c r="G108" s="8"/>
      <c r="H108" s="9"/>
    </row>
    <row r="109" spans="1:8" hidden="1" x14ac:dyDescent="0.25">
      <c r="E109" s="6"/>
      <c r="F109" s="10"/>
      <c r="G109" s="11"/>
      <c r="H109" s="12"/>
    </row>
    <row r="110" spans="1:8" hidden="1" x14ac:dyDescent="0.25">
      <c r="E110" s="6"/>
      <c r="F110" s="10"/>
      <c r="G110" s="11"/>
      <c r="H110" s="12"/>
    </row>
    <row r="111" spans="1:8" hidden="1" x14ac:dyDescent="0.25">
      <c r="E111" s="6"/>
      <c r="F111" s="13"/>
      <c r="G111" s="14"/>
      <c r="H111" s="15"/>
    </row>
    <row r="112" spans="1:8" hidden="1" x14ac:dyDescent="0.25">
      <c r="E112" s="16"/>
      <c r="F112" s="17"/>
      <c r="G112" s="17"/>
      <c r="H112" s="17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8" t="s">
        <v>56</v>
      </c>
      <c r="F118" s="19">
        <f>SUM(F45)</f>
        <v>15204000</v>
      </c>
      <c r="G118" s="19">
        <f>SUM(G45)</f>
        <v>15637000</v>
      </c>
      <c r="H118" s="19">
        <f>SUM(H45)</f>
        <v>15775000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view="pageBreakPreview" topLeftCell="A36" zoomScale="60" zoomScaleNormal="100" workbookViewId="0">
      <selection activeCell="E62" sqref="E62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6" t="s">
        <v>0</v>
      </c>
      <c r="F1" s="36"/>
      <c r="G1" s="36"/>
      <c r="H1" s="36"/>
    </row>
    <row r="2" spans="1:8" x14ac:dyDescent="0.25">
      <c r="A2" s="23"/>
      <c r="B2" s="23"/>
      <c r="C2" s="23"/>
      <c r="D2" s="23"/>
      <c r="E2" s="37" t="s">
        <v>1</v>
      </c>
      <c r="F2" s="37"/>
      <c r="G2" s="37"/>
      <c r="H2" s="37"/>
    </row>
    <row r="3" spans="1:8" ht="26" x14ac:dyDescent="0.3">
      <c r="A3" s="23"/>
      <c r="B3" s="23"/>
      <c r="C3" s="23"/>
      <c r="D3" s="23"/>
      <c r="E3" s="24" t="s">
        <v>43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230252000</v>
      </c>
      <c r="G5" s="3">
        <v>237384000</v>
      </c>
      <c r="H5" s="3">
        <v>244940000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45775000</v>
      </c>
      <c r="G7" s="4">
        <f>SUM(G8:G19)</f>
        <v>41999000</v>
      </c>
      <c r="H7" s="4">
        <f>SUM(H8:H19)</f>
        <v>42887000</v>
      </c>
    </row>
    <row r="8" spans="1:8" ht="13" x14ac:dyDescent="0.3">
      <c r="A8" s="23"/>
      <c r="B8" s="23"/>
      <c r="C8" s="23"/>
      <c r="D8" s="23"/>
      <c r="E8" s="28" t="s">
        <v>11</v>
      </c>
      <c r="F8" s="11"/>
      <c r="G8" s="11"/>
      <c r="H8" s="11"/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/>
      <c r="G11" s="11"/>
      <c r="H11" s="11"/>
    </row>
    <row r="12" spans="1:8" ht="13" x14ac:dyDescent="0.3">
      <c r="A12" s="23"/>
      <c r="B12" s="23"/>
      <c r="C12" s="23"/>
      <c r="D12" s="23"/>
      <c r="E12" s="28" t="s">
        <v>15</v>
      </c>
      <c r="F12" s="20">
        <v>43000000</v>
      </c>
      <c r="G12" s="20">
        <v>39213000</v>
      </c>
      <c r="H12" s="20">
        <v>40000000</v>
      </c>
    </row>
    <row r="13" spans="1:8" ht="13" x14ac:dyDescent="0.3">
      <c r="A13" s="23"/>
      <c r="B13" s="23"/>
      <c r="C13" s="23"/>
      <c r="D13" s="23"/>
      <c r="E13" s="28" t="s">
        <v>16</v>
      </c>
      <c r="F13" s="20">
        <v>2775000</v>
      </c>
      <c r="G13" s="20">
        <v>2786000</v>
      </c>
      <c r="H13" s="20">
        <v>2887000</v>
      </c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2421000</v>
      </c>
      <c r="G20" s="3">
        <f>SUM(G21:G29)</f>
        <v>1200000</v>
      </c>
      <c r="H20" s="3">
        <f>SUM(H21:H29)</f>
        <v>1200000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1200000</v>
      </c>
      <c r="G21" s="20">
        <v>1200000</v>
      </c>
      <c r="H21" s="20">
        <v>1200000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1221000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278448000</v>
      </c>
      <c r="G30" s="19">
        <f>+G5+G6+G7+G20</f>
        <v>280583000</v>
      </c>
      <c r="H30" s="19">
        <f>+H5+H6+H7+H20</f>
        <v>289027000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2000000</v>
      </c>
      <c r="G32" s="3">
        <f>SUM(G33:G38)</f>
        <v>48000000</v>
      </c>
      <c r="H32" s="3">
        <f>SUM(H33:H38)</f>
        <v>1000000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/>
      <c r="G34" s="11"/>
      <c r="H34" s="11"/>
    </row>
    <row r="35" spans="1:8" ht="13" x14ac:dyDescent="0.3">
      <c r="A35" s="23"/>
      <c r="B35" s="23"/>
      <c r="C35" s="23"/>
      <c r="D35" s="23"/>
      <c r="E35" s="28" t="s">
        <v>37</v>
      </c>
      <c r="F35" s="11">
        <v>2000000</v>
      </c>
      <c r="G35" s="11">
        <v>48000000</v>
      </c>
      <c r="H35" s="11">
        <v>1000000</v>
      </c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2000000</v>
      </c>
      <c r="G41" s="32">
        <f>+G32+G39</f>
        <v>48000000</v>
      </c>
      <c r="H41" s="32">
        <f>+H32+H39</f>
        <v>1000000</v>
      </c>
    </row>
    <row r="42" spans="1:8" ht="14" x14ac:dyDescent="0.3">
      <c r="A42" s="23"/>
      <c r="B42" s="23"/>
      <c r="C42" s="23"/>
      <c r="D42" s="23"/>
      <c r="E42" s="34" t="s">
        <v>41</v>
      </c>
      <c r="F42" s="35">
        <f>+F30+F41</f>
        <v>280448000</v>
      </c>
      <c r="G42" s="35">
        <f>+G30+G41</f>
        <v>328583000</v>
      </c>
      <c r="H42" s="35">
        <f>+H30+H41</f>
        <v>290027000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53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54</v>
      </c>
      <c r="F45" s="4">
        <f>SUM(F47+F53+F59+F65+F71+F77+F83+F89+F95+F101+F107+F113)</f>
        <v>14132000</v>
      </c>
      <c r="G45" s="4">
        <f>SUM(G47+G53+G59+G65+G71+G77+G83+G89+G95+G101+G107+G113)</f>
        <v>12469000</v>
      </c>
      <c r="H45" s="4">
        <f>SUM(H47+H53+H59+H65+H71+H77+H83+H89+H95+H101+H107+H113)</f>
        <v>12469000</v>
      </c>
    </row>
    <row r="46" spans="1:8" ht="13" x14ac:dyDescent="0.25">
      <c r="A46" s="23"/>
      <c r="B46" s="23"/>
      <c r="C46" s="23"/>
      <c r="D46" s="23"/>
      <c r="E46" s="5" t="s">
        <v>55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57</v>
      </c>
      <c r="F47" s="3">
        <f>SUM(F48:F51)</f>
        <v>11932000</v>
      </c>
      <c r="G47" s="3">
        <f>SUM(G48:G51)</f>
        <v>12469000</v>
      </c>
      <c r="H47" s="3">
        <f>SUM(H48:H51)</f>
        <v>12469000</v>
      </c>
    </row>
    <row r="48" spans="1:8" x14ac:dyDescent="0.25">
      <c r="A48" s="23"/>
      <c r="B48" s="23"/>
      <c r="C48" s="23"/>
      <c r="D48" s="23"/>
      <c r="E48" s="6" t="s">
        <v>58</v>
      </c>
      <c r="F48" s="7"/>
      <c r="G48" s="8"/>
      <c r="H48" s="9"/>
    </row>
    <row r="49" spans="1:8" x14ac:dyDescent="0.25">
      <c r="A49" s="23"/>
      <c r="B49" s="23"/>
      <c r="C49" s="23"/>
      <c r="D49" s="23"/>
      <c r="E49" s="6" t="s">
        <v>59</v>
      </c>
      <c r="F49" s="10">
        <v>11932000</v>
      </c>
      <c r="G49" s="11">
        <v>12469000</v>
      </c>
      <c r="H49" s="12">
        <v>12469000</v>
      </c>
    </row>
    <row r="50" spans="1:8" x14ac:dyDescent="0.25">
      <c r="A50" s="23"/>
      <c r="B50" s="23"/>
      <c r="C50" s="23"/>
      <c r="D50" s="23"/>
      <c r="E50" s="6"/>
      <c r="F50" s="10"/>
      <c r="G50" s="11"/>
      <c r="H50" s="12"/>
    </row>
    <row r="51" spans="1:8" x14ac:dyDescent="0.25">
      <c r="A51" s="23"/>
      <c r="B51" s="23"/>
      <c r="C51" s="23"/>
      <c r="D51" s="23"/>
      <c r="E51" s="6"/>
      <c r="F51" s="13"/>
      <c r="G51" s="14"/>
      <c r="H51" s="15"/>
    </row>
    <row r="52" spans="1:8" x14ac:dyDescent="0.25">
      <c r="A52" s="23"/>
      <c r="B52" s="23"/>
      <c r="C52" s="23"/>
      <c r="D52" s="23"/>
      <c r="E52" s="16"/>
      <c r="F52" s="17"/>
      <c r="G52" s="17"/>
      <c r="H52" s="17"/>
    </row>
    <row r="53" spans="1:8" ht="13" x14ac:dyDescent="0.25">
      <c r="A53" s="23"/>
      <c r="B53" s="23"/>
      <c r="C53" s="23"/>
      <c r="D53" s="23"/>
      <c r="E53" s="2" t="s">
        <v>60</v>
      </c>
      <c r="F53" s="3">
        <f>SUM(F54:F57)</f>
        <v>2200000</v>
      </c>
      <c r="G53" s="3">
        <f>SUM(G54:G57)</f>
        <v>0</v>
      </c>
      <c r="H53" s="3">
        <f>SUM(H54:H57)</f>
        <v>0</v>
      </c>
    </row>
    <row r="54" spans="1:8" x14ac:dyDescent="0.25">
      <c r="A54" s="23"/>
      <c r="B54" s="23"/>
      <c r="C54" s="23"/>
      <c r="D54" s="23"/>
      <c r="E54" s="6" t="s">
        <v>61</v>
      </c>
      <c r="F54" s="7">
        <v>2200000</v>
      </c>
      <c r="G54" s="8"/>
      <c r="H54" s="9"/>
    </row>
    <row r="55" spans="1:8" x14ac:dyDescent="0.25">
      <c r="A55" s="23"/>
      <c r="B55" s="23"/>
      <c r="C55" s="23"/>
      <c r="D55" s="23"/>
      <c r="E55" s="6" t="s">
        <v>62</v>
      </c>
      <c r="F55" s="10"/>
      <c r="G55" s="11"/>
      <c r="H55" s="12"/>
    </row>
    <row r="56" spans="1:8" x14ac:dyDescent="0.25">
      <c r="A56" s="23"/>
      <c r="B56" s="23"/>
      <c r="C56" s="23"/>
      <c r="D56" s="23"/>
      <c r="E56" s="6" t="s">
        <v>63</v>
      </c>
      <c r="F56" s="10"/>
      <c r="G56" s="11"/>
      <c r="H56" s="12"/>
    </row>
    <row r="57" spans="1:8" x14ac:dyDescent="0.25">
      <c r="A57" s="23"/>
      <c r="B57" s="23"/>
      <c r="C57" s="23"/>
      <c r="D57" s="23"/>
      <c r="E57" s="6"/>
      <c r="F57" s="13"/>
      <c r="G57" s="14"/>
      <c r="H57" s="15"/>
    </row>
    <row r="58" spans="1:8" x14ac:dyDescent="0.25">
      <c r="A58" s="23"/>
      <c r="B58" s="23"/>
      <c r="C58" s="23"/>
      <c r="D58" s="23"/>
      <c r="E58" s="16"/>
      <c r="F58" s="17"/>
      <c r="G58" s="17"/>
      <c r="H58" s="17"/>
    </row>
    <row r="59" spans="1:8" ht="13" x14ac:dyDescent="0.25">
      <c r="A59" s="23"/>
      <c r="B59" s="23"/>
      <c r="C59" s="23"/>
      <c r="D59" s="23"/>
      <c r="E59" s="2" t="s">
        <v>64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1:8" x14ac:dyDescent="0.25">
      <c r="A60" s="23"/>
      <c r="B60" s="23"/>
      <c r="C60" s="23"/>
      <c r="D60" s="23"/>
      <c r="E60" s="6" t="s">
        <v>65</v>
      </c>
      <c r="F60" s="7"/>
      <c r="G60" s="8"/>
      <c r="H60" s="9"/>
    </row>
    <row r="61" spans="1:8" x14ac:dyDescent="0.25">
      <c r="A61" s="23"/>
      <c r="B61" s="23"/>
      <c r="C61" s="23"/>
      <c r="D61" s="23"/>
      <c r="E61" s="6" t="s">
        <v>66</v>
      </c>
      <c r="F61" s="10"/>
      <c r="G61" s="11"/>
      <c r="H61" s="12"/>
    </row>
    <row r="62" spans="1:8" x14ac:dyDescent="0.25">
      <c r="A62" s="23"/>
      <c r="B62" s="23"/>
      <c r="C62" s="23"/>
      <c r="D62" s="23"/>
      <c r="E62" s="6" t="s">
        <v>67</v>
      </c>
      <c r="F62" s="10"/>
      <c r="G62" s="11"/>
      <c r="H62" s="12"/>
    </row>
    <row r="63" spans="1:8" x14ac:dyDescent="0.25">
      <c r="A63" s="23"/>
      <c r="B63" s="23"/>
      <c r="C63" s="23"/>
      <c r="D63" s="23"/>
      <c r="E63" s="6"/>
      <c r="F63" s="13"/>
      <c r="G63" s="14"/>
      <c r="H63" s="15"/>
    </row>
    <row r="64" spans="1:8" x14ac:dyDescent="0.25">
      <c r="A64" s="23"/>
      <c r="B64" s="23"/>
      <c r="C64" s="23"/>
      <c r="D64" s="23"/>
      <c r="E64" s="16"/>
      <c r="F64" s="17"/>
      <c r="G64" s="17"/>
      <c r="H64" s="17"/>
    </row>
    <row r="65" spans="1:8" ht="13" hidden="1" x14ac:dyDescent="0.25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hidden="1" x14ac:dyDescent="0.25">
      <c r="A66" s="23"/>
      <c r="B66" s="23"/>
      <c r="C66" s="23"/>
      <c r="D66" s="23"/>
      <c r="E66" s="6"/>
      <c r="F66" s="7"/>
      <c r="G66" s="8"/>
      <c r="H66" s="9"/>
    </row>
    <row r="67" spans="1:8" hidden="1" x14ac:dyDescent="0.25">
      <c r="A67" s="23"/>
      <c r="B67" s="23"/>
      <c r="C67" s="23"/>
      <c r="D67" s="23"/>
      <c r="E67" s="6"/>
      <c r="F67" s="10"/>
      <c r="G67" s="11"/>
      <c r="H67" s="12"/>
    </row>
    <row r="68" spans="1:8" hidden="1" x14ac:dyDescent="0.25">
      <c r="A68" s="23"/>
      <c r="B68" s="23"/>
      <c r="C68" s="23"/>
      <c r="D68" s="23"/>
      <c r="E68" s="6"/>
      <c r="F68" s="10"/>
      <c r="G68" s="11"/>
      <c r="H68" s="12"/>
    </row>
    <row r="69" spans="1:8" hidden="1" x14ac:dyDescent="0.25">
      <c r="A69" s="23"/>
      <c r="B69" s="23"/>
      <c r="C69" s="23"/>
      <c r="D69" s="23"/>
      <c r="E69" s="6"/>
      <c r="F69" s="13"/>
      <c r="G69" s="14"/>
      <c r="H69" s="15"/>
    </row>
    <row r="70" spans="1:8" hidden="1" x14ac:dyDescent="0.25">
      <c r="A70" s="23"/>
      <c r="B70" s="23"/>
      <c r="C70" s="23"/>
      <c r="D70" s="23"/>
      <c r="E70" s="16"/>
      <c r="F70" s="17"/>
      <c r="G70" s="17"/>
      <c r="H70" s="17"/>
    </row>
    <row r="71" spans="1:8" ht="13" hidden="1" x14ac:dyDescent="0.25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hidden="1" x14ac:dyDescent="0.25">
      <c r="A72" s="23"/>
      <c r="B72" s="23"/>
      <c r="C72" s="23"/>
      <c r="D72" s="23"/>
      <c r="E72" s="6"/>
      <c r="F72" s="7"/>
      <c r="G72" s="8"/>
      <c r="H72" s="9"/>
    </row>
    <row r="73" spans="1:8" hidden="1" x14ac:dyDescent="0.25">
      <c r="A73" s="23"/>
      <c r="B73" s="23"/>
      <c r="C73" s="23"/>
      <c r="D73" s="23"/>
      <c r="E73" s="6"/>
      <c r="F73" s="10"/>
      <c r="G73" s="11"/>
      <c r="H73" s="12"/>
    </row>
    <row r="74" spans="1:8" hidden="1" x14ac:dyDescent="0.25">
      <c r="A74" s="23"/>
      <c r="B74" s="23"/>
      <c r="C74" s="23"/>
      <c r="D74" s="23"/>
      <c r="E74" s="6"/>
      <c r="F74" s="10"/>
      <c r="G74" s="11"/>
      <c r="H74" s="12"/>
    </row>
    <row r="75" spans="1:8" hidden="1" x14ac:dyDescent="0.25">
      <c r="A75" s="23"/>
      <c r="B75" s="23"/>
      <c r="C75" s="23"/>
      <c r="D75" s="23"/>
      <c r="E75" s="6"/>
      <c r="F75" s="13"/>
      <c r="G75" s="14"/>
      <c r="H75" s="15"/>
    </row>
    <row r="76" spans="1:8" hidden="1" x14ac:dyDescent="0.25">
      <c r="A76" s="23"/>
      <c r="B76" s="23"/>
      <c r="C76" s="23"/>
      <c r="D76" s="23"/>
      <c r="E76" s="16"/>
      <c r="F76" s="17"/>
      <c r="G76" s="17"/>
      <c r="H76" s="17"/>
    </row>
    <row r="77" spans="1:8" ht="13" hidden="1" x14ac:dyDescent="0.25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hidden="1" x14ac:dyDescent="0.25">
      <c r="A78" s="23"/>
      <c r="B78" s="23"/>
      <c r="C78" s="23"/>
      <c r="D78" s="23"/>
      <c r="E78" s="6"/>
      <c r="F78" s="7"/>
      <c r="G78" s="8"/>
      <c r="H78" s="9"/>
    </row>
    <row r="79" spans="1:8" hidden="1" x14ac:dyDescent="0.25">
      <c r="A79" s="23"/>
      <c r="B79" s="23"/>
      <c r="C79" s="23"/>
      <c r="D79" s="23"/>
      <c r="E79" s="6"/>
      <c r="F79" s="10"/>
      <c r="G79" s="11"/>
      <c r="H79" s="12"/>
    </row>
    <row r="80" spans="1:8" hidden="1" x14ac:dyDescent="0.25">
      <c r="A80" s="23"/>
      <c r="B80" s="23"/>
      <c r="C80" s="23"/>
      <c r="D80" s="23"/>
      <c r="E80" s="6"/>
      <c r="F80" s="10"/>
      <c r="G80" s="11"/>
      <c r="H80" s="12"/>
    </row>
    <row r="81" spans="1:8" hidden="1" x14ac:dyDescent="0.25">
      <c r="A81" s="23"/>
      <c r="B81" s="23"/>
      <c r="C81" s="23"/>
      <c r="D81" s="23"/>
      <c r="E81" s="6"/>
      <c r="F81" s="13"/>
      <c r="G81" s="14"/>
      <c r="H81" s="15"/>
    </row>
    <row r="82" spans="1:8" hidden="1" x14ac:dyDescent="0.25">
      <c r="A82" s="23"/>
      <c r="B82" s="23"/>
      <c r="C82" s="23"/>
      <c r="D82" s="23"/>
      <c r="E82" s="16"/>
      <c r="F82" s="17"/>
      <c r="G82" s="17"/>
      <c r="H82" s="17"/>
    </row>
    <row r="83" spans="1:8" ht="13" hidden="1" x14ac:dyDescent="0.25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hidden="1" x14ac:dyDescent="0.25">
      <c r="A84" s="23"/>
      <c r="B84" s="23"/>
      <c r="C84" s="23"/>
      <c r="D84" s="23"/>
      <c r="E84" s="6"/>
      <c r="F84" s="7"/>
      <c r="G84" s="8"/>
      <c r="H84" s="9"/>
    </row>
    <row r="85" spans="1:8" hidden="1" x14ac:dyDescent="0.25">
      <c r="A85" s="23"/>
      <c r="B85" s="23"/>
      <c r="C85" s="23"/>
      <c r="D85" s="23"/>
      <c r="E85" s="6"/>
      <c r="F85" s="10"/>
      <c r="G85" s="11"/>
      <c r="H85" s="12"/>
    </row>
    <row r="86" spans="1:8" hidden="1" x14ac:dyDescent="0.25">
      <c r="A86" s="23"/>
      <c r="B86" s="23"/>
      <c r="C86" s="23"/>
      <c r="D86" s="23"/>
      <c r="E86" s="6"/>
      <c r="F86" s="10"/>
      <c r="G86" s="11"/>
      <c r="H86" s="12"/>
    </row>
    <row r="87" spans="1:8" hidden="1" x14ac:dyDescent="0.25">
      <c r="A87" s="23"/>
      <c r="B87" s="23"/>
      <c r="C87" s="23"/>
      <c r="D87" s="23"/>
      <c r="E87" s="6"/>
      <c r="F87" s="13"/>
      <c r="G87" s="14"/>
      <c r="H87" s="15"/>
    </row>
    <row r="88" spans="1:8" hidden="1" x14ac:dyDescent="0.25">
      <c r="A88" s="23"/>
      <c r="B88" s="23"/>
      <c r="C88" s="23"/>
      <c r="D88" s="23"/>
      <c r="E88" s="16"/>
      <c r="F88" s="17"/>
      <c r="G88" s="17"/>
      <c r="H88" s="17"/>
    </row>
    <row r="89" spans="1:8" ht="13" hidden="1" x14ac:dyDescent="0.25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hidden="1" x14ac:dyDescent="0.25">
      <c r="A90" s="23"/>
      <c r="B90" s="23"/>
      <c r="C90" s="23"/>
      <c r="D90" s="23"/>
      <c r="E90" s="6"/>
      <c r="F90" s="7"/>
      <c r="G90" s="8"/>
      <c r="H90" s="9"/>
    </row>
    <row r="91" spans="1:8" hidden="1" x14ac:dyDescent="0.25">
      <c r="A91" s="23"/>
      <c r="B91" s="23"/>
      <c r="C91" s="23"/>
      <c r="D91" s="23"/>
      <c r="E91" s="6"/>
      <c r="F91" s="10"/>
      <c r="G91" s="11"/>
      <c r="H91" s="12"/>
    </row>
    <row r="92" spans="1:8" hidden="1" x14ac:dyDescent="0.25">
      <c r="A92" s="23"/>
      <c r="B92" s="23"/>
      <c r="C92" s="23"/>
      <c r="D92" s="23"/>
      <c r="E92" s="6"/>
      <c r="F92" s="10"/>
      <c r="G92" s="11"/>
      <c r="H92" s="12"/>
    </row>
    <row r="93" spans="1:8" hidden="1" x14ac:dyDescent="0.25">
      <c r="A93" s="23"/>
      <c r="B93" s="23"/>
      <c r="C93" s="23"/>
      <c r="D93" s="23"/>
      <c r="E93" s="6"/>
      <c r="F93" s="13"/>
      <c r="G93" s="14"/>
      <c r="H93" s="15"/>
    </row>
    <row r="94" spans="1:8" hidden="1" x14ac:dyDescent="0.25">
      <c r="A94" s="23"/>
      <c r="B94" s="23"/>
      <c r="C94" s="23"/>
      <c r="D94" s="23"/>
      <c r="E94" s="16"/>
      <c r="F94" s="17"/>
      <c r="G94" s="17"/>
      <c r="H94" s="17"/>
    </row>
    <row r="95" spans="1:8" ht="13" hidden="1" x14ac:dyDescent="0.25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hidden="1" x14ac:dyDescent="0.25">
      <c r="A96" s="23"/>
      <c r="B96" s="23"/>
      <c r="C96" s="23"/>
      <c r="D96" s="23"/>
      <c r="E96" s="6"/>
      <c r="F96" s="7"/>
      <c r="G96" s="8"/>
      <c r="H96" s="9"/>
    </row>
    <row r="97" spans="1:8" hidden="1" x14ac:dyDescent="0.25">
      <c r="A97" s="23"/>
      <c r="B97" s="23"/>
      <c r="C97" s="23"/>
      <c r="D97" s="23"/>
      <c r="E97" s="6"/>
      <c r="F97" s="10"/>
      <c r="G97" s="11"/>
      <c r="H97" s="12"/>
    </row>
    <row r="98" spans="1:8" hidden="1" x14ac:dyDescent="0.25">
      <c r="A98" s="23"/>
      <c r="B98" s="23"/>
      <c r="C98" s="23"/>
      <c r="D98" s="23"/>
      <c r="E98" s="6"/>
      <c r="F98" s="10"/>
      <c r="G98" s="11"/>
      <c r="H98" s="12"/>
    </row>
    <row r="99" spans="1:8" hidden="1" x14ac:dyDescent="0.25">
      <c r="A99" s="23"/>
      <c r="B99" s="23"/>
      <c r="C99" s="23"/>
      <c r="D99" s="23"/>
      <c r="E99" s="6"/>
      <c r="F99" s="13"/>
      <c r="G99" s="14"/>
      <c r="H99" s="15"/>
    </row>
    <row r="100" spans="1:8" hidden="1" x14ac:dyDescent="0.25">
      <c r="A100" s="23"/>
      <c r="B100" s="23"/>
      <c r="C100" s="23"/>
      <c r="D100" s="23"/>
      <c r="E100" s="16"/>
      <c r="F100" s="17"/>
      <c r="G100" s="17"/>
      <c r="H100" s="17"/>
    </row>
    <row r="101" spans="1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hidden="1" x14ac:dyDescent="0.25">
      <c r="E102" s="6"/>
      <c r="F102" s="7"/>
      <c r="G102" s="8"/>
      <c r="H102" s="9"/>
    </row>
    <row r="103" spans="1:8" hidden="1" x14ac:dyDescent="0.25">
      <c r="E103" s="6"/>
      <c r="F103" s="10"/>
      <c r="G103" s="11"/>
      <c r="H103" s="12"/>
    </row>
    <row r="104" spans="1:8" hidden="1" x14ac:dyDescent="0.25">
      <c r="E104" s="6"/>
      <c r="F104" s="10"/>
      <c r="G104" s="11"/>
      <c r="H104" s="12"/>
    </row>
    <row r="105" spans="1:8" hidden="1" x14ac:dyDescent="0.25">
      <c r="E105" s="6"/>
      <c r="F105" s="13"/>
      <c r="G105" s="14"/>
      <c r="H105" s="15"/>
    </row>
    <row r="106" spans="1:8" hidden="1" x14ac:dyDescent="0.25">
      <c r="E106" s="16"/>
      <c r="F106" s="17"/>
      <c r="G106" s="17"/>
      <c r="H106" s="17"/>
    </row>
    <row r="107" spans="1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hidden="1" x14ac:dyDescent="0.25">
      <c r="E108" s="6"/>
      <c r="F108" s="7"/>
      <c r="G108" s="8"/>
      <c r="H108" s="9"/>
    </row>
    <row r="109" spans="1:8" hidden="1" x14ac:dyDescent="0.25">
      <c r="E109" s="6"/>
      <c r="F109" s="10"/>
      <c r="G109" s="11"/>
      <c r="H109" s="12"/>
    </row>
    <row r="110" spans="1:8" hidden="1" x14ac:dyDescent="0.25">
      <c r="E110" s="6"/>
      <c r="F110" s="10"/>
      <c r="G110" s="11"/>
      <c r="H110" s="12"/>
    </row>
    <row r="111" spans="1:8" hidden="1" x14ac:dyDescent="0.25">
      <c r="E111" s="6"/>
      <c r="F111" s="13"/>
      <c r="G111" s="14"/>
      <c r="H111" s="15"/>
    </row>
    <row r="112" spans="1:8" hidden="1" x14ac:dyDescent="0.25">
      <c r="E112" s="16"/>
      <c r="F112" s="17"/>
      <c r="G112" s="17"/>
      <c r="H112" s="17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8" t="s">
        <v>56</v>
      </c>
      <c r="F118" s="19">
        <f>SUM(F45)</f>
        <v>14132000</v>
      </c>
      <c r="G118" s="19">
        <f>SUM(G45)</f>
        <v>12469000</v>
      </c>
      <c r="H118" s="19">
        <f>SUM(H45)</f>
        <v>12469000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view="pageBreakPreview" zoomScale="80" zoomScaleNormal="100" zoomScaleSheetLayoutView="80" workbookViewId="0">
      <selection activeCell="F7" sqref="F7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6" t="s">
        <v>0</v>
      </c>
      <c r="F1" s="36"/>
      <c r="G1" s="36"/>
      <c r="H1" s="36"/>
    </row>
    <row r="2" spans="1:8" x14ac:dyDescent="0.25">
      <c r="A2" s="23"/>
      <c r="B2" s="23"/>
      <c r="C2" s="23"/>
      <c r="D2" s="23"/>
      <c r="E2" s="37" t="s">
        <v>1</v>
      </c>
      <c r="F2" s="37"/>
      <c r="G2" s="37"/>
      <c r="H2" s="37"/>
    </row>
    <row r="3" spans="1:8" ht="26" x14ac:dyDescent="0.3">
      <c r="A3" s="23"/>
      <c r="B3" s="23"/>
      <c r="C3" s="23"/>
      <c r="D3" s="23"/>
      <c r="E3" s="24" t="s">
        <v>44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4606943000</v>
      </c>
      <c r="G5" s="3">
        <v>5049907000</v>
      </c>
      <c r="H5" s="3">
        <v>5539300000</v>
      </c>
    </row>
    <row r="6" spans="1:8" ht="13" x14ac:dyDescent="0.3">
      <c r="A6" s="23"/>
      <c r="B6" s="23"/>
      <c r="C6" s="23"/>
      <c r="D6" s="23"/>
      <c r="E6" s="27" t="s">
        <v>9</v>
      </c>
      <c r="F6" s="3">
        <v>1830978000</v>
      </c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2832071000</v>
      </c>
      <c r="G7" s="4">
        <f>SUM(G8:G19)</f>
        <v>2945849000</v>
      </c>
      <c r="H7" s="4">
        <f>SUM(H8:H19)</f>
        <v>2984473000</v>
      </c>
    </row>
    <row r="8" spans="1:8" ht="13" x14ac:dyDescent="0.3">
      <c r="A8" s="23"/>
      <c r="B8" s="23"/>
      <c r="C8" s="23"/>
      <c r="D8" s="23"/>
      <c r="E8" s="28" t="s">
        <v>11</v>
      </c>
      <c r="F8" s="11"/>
      <c r="G8" s="11"/>
      <c r="H8" s="11"/>
    </row>
    <row r="9" spans="1:8" ht="13" x14ac:dyDescent="0.3">
      <c r="A9" s="23"/>
      <c r="B9" s="23"/>
      <c r="C9" s="23"/>
      <c r="D9" s="23"/>
      <c r="E9" s="28" t="s">
        <v>12</v>
      </c>
      <c r="F9" s="11">
        <v>1282202000</v>
      </c>
      <c r="G9" s="11">
        <v>1338713000</v>
      </c>
      <c r="H9" s="11">
        <v>1398834000</v>
      </c>
    </row>
    <row r="10" spans="1:8" ht="13" x14ac:dyDescent="0.3">
      <c r="A10" s="23"/>
      <c r="B10" s="23"/>
      <c r="C10" s="23"/>
      <c r="D10" s="23"/>
      <c r="E10" s="28" t="s">
        <v>13</v>
      </c>
      <c r="F10" s="20">
        <v>702334000</v>
      </c>
      <c r="G10" s="20">
        <v>732288000</v>
      </c>
      <c r="H10" s="20">
        <v>760257000</v>
      </c>
    </row>
    <row r="11" spans="1:8" ht="13" x14ac:dyDescent="0.3">
      <c r="A11" s="23"/>
      <c r="B11" s="23"/>
      <c r="C11" s="23"/>
      <c r="D11" s="23"/>
      <c r="E11" s="28" t="s">
        <v>14</v>
      </c>
      <c r="F11" s="11"/>
      <c r="G11" s="11"/>
      <c r="H11" s="11"/>
    </row>
    <row r="12" spans="1:8" ht="13" x14ac:dyDescent="0.3">
      <c r="A12" s="23"/>
      <c r="B12" s="23"/>
      <c r="C12" s="23"/>
      <c r="D12" s="23"/>
      <c r="E12" s="28" t="s">
        <v>15</v>
      </c>
      <c r="F12" s="20">
        <v>118470000</v>
      </c>
      <c r="G12" s="20">
        <v>113651000</v>
      </c>
      <c r="H12" s="20">
        <v>30000000</v>
      </c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>
        <v>729065000</v>
      </c>
      <c r="G19" s="11">
        <v>761197000</v>
      </c>
      <c r="H19" s="11">
        <v>795382000</v>
      </c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90105000</v>
      </c>
      <c r="G20" s="3">
        <f>SUM(G21:G29)</f>
        <v>67535000</v>
      </c>
      <c r="H20" s="3">
        <f>SUM(H21:H29)</f>
        <v>72996000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1000000</v>
      </c>
      <c r="G21" s="20">
        <v>1000000</v>
      </c>
      <c r="H21" s="20">
        <v>1000000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24041000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>
        <v>9000000</v>
      </c>
      <c r="G26" s="11">
        <v>8000000</v>
      </c>
      <c r="H26" s="11">
        <v>10000000</v>
      </c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>
        <v>56064000</v>
      </c>
      <c r="G28" s="20">
        <v>58535000</v>
      </c>
      <c r="H28" s="20">
        <v>61996000</v>
      </c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9360097000</v>
      </c>
      <c r="G30" s="19">
        <f>+G5+G6+G7+G20</f>
        <v>8063291000</v>
      </c>
      <c r="H30" s="19">
        <f>+H5+H6+H7+H20</f>
        <v>8596769000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77374000</v>
      </c>
      <c r="G32" s="3">
        <f>SUM(G33:G38)</f>
        <v>16255000</v>
      </c>
      <c r="H32" s="3">
        <f>SUM(H33:H38)</f>
        <v>20436000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76874000</v>
      </c>
      <c r="G34" s="11">
        <v>15755000</v>
      </c>
      <c r="H34" s="11">
        <v>19936000</v>
      </c>
    </row>
    <row r="35" spans="1:8" ht="13" x14ac:dyDescent="0.3">
      <c r="A35" s="23"/>
      <c r="B35" s="23"/>
      <c r="C35" s="23"/>
      <c r="D35" s="23"/>
      <c r="E35" s="28" t="s">
        <v>37</v>
      </c>
      <c r="F35" s="11">
        <v>500000</v>
      </c>
      <c r="G35" s="11">
        <v>500000</v>
      </c>
      <c r="H35" s="11">
        <v>500000</v>
      </c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77374000</v>
      </c>
      <c r="G41" s="32">
        <f>+G32+G39</f>
        <v>16255000</v>
      </c>
      <c r="H41" s="32">
        <f>+H32+H39</f>
        <v>20436000</v>
      </c>
    </row>
    <row r="42" spans="1:8" ht="14" x14ac:dyDescent="0.3">
      <c r="A42" s="23"/>
      <c r="B42" s="23"/>
      <c r="C42" s="23"/>
      <c r="D42" s="23"/>
      <c r="E42" s="34" t="s">
        <v>41</v>
      </c>
      <c r="F42" s="35">
        <f>+F30+F41</f>
        <v>9437471000</v>
      </c>
      <c r="G42" s="35">
        <f>+G30+G41</f>
        <v>8079546000</v>
      </c>
      <c r="H42" s="35">
        <f>+H30+H41</f>
        <v>8617205000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53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54</v>
      </c>
      <c r="F45" s="4">
        <f>SUM(F47+F53+F59+F65+F71+F77+F83+F89+F95+F101+F107+F113)</f>
        <v>211105000</v>
      </c>
      <c r="G45" s="4">
        <f>SUM(G47+G53+G59+G65+G71+G77+G83+G89+G95+G101+G107+G113)</f>
        <v>221367000</v>
      </c>
      <c r="H45" s="4">
        <f>SUM(H47+H53+H59+H65+H71+H77+H83+H89+H95+H101+H107+H113)</f>
        <v>222373000</v>
      </c>
    </row>
    <row r="46" spans="1:8" ht="13" x14ac:dyDescent="0.25">
      <c r="A46" s="23"/>
      <c r="B46" s="23"/>
      <c r="C46" s="23"/>
      <c r="D46" s="23"/>
      <c r="E46" s="5" t="s">
        <v>55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57</v>
      </c>
      <c r="F47" s="3">
        <f>SUM(F48:F51)</f>
        <v>190355000</v>
      </c>
      <c r="G47" s="3">
        <f>SUM(G48:G51)</f>
        <v>198921000</v>
      </c>
      <c r="H47" s="3">
        <f>SUM(H48:H51)</f>
        <v>198921000</v>
      </c>
    </row>
    <row r="48" spans="1:8" x14ac:dyDescent="0.25">
      <c r="A48" s="23"/>
      <c r="B48" s="23"/>
      <c r="C48" s="23"/>
      <c r="D48" s="23"/>
      <c r="E48" s="6" t="s">
        <v>58</v>
      </c>
      <c r="F48" s="7">
        <v>171455000</v>
      </c>
      <c r="G48" s="8">
        <v>179170000</v>
      </c>
      <c r="H48" s="9">
        <v>179170000</v>
      </c>
    </row>
    <row r="49" spans="1:8" x14ac:dyDescent="0.25">
      <c r="A49" s="23"/>
      <c r="B49" s="23"/>
      <c r="C49" s="23"/>
      <c r="D49" s="23"/>
      <c r="E49" s="6" t="s">
        <v>59</v>
      </c>
      <c r="F49" s="10">
        <v>18900000</v>
      </c>
      <c r="G49" s="11">
        <v>19751000</v>
      </c>
      <c r="H49" s="12">
        <v>19751000</v>
      </c>
    </row>
    <row r="50" spans="1:8" x14ac:dyDescent="0.25">
      <c r="A50" s="23"/>
      <c r="B50" s="23"/>
      <c r="C50" s="23"/>
      <c r="D50" s="23"/>
      <c r="E50" s="6"/>
      <c r="F50" s="10"/>
      <c r="G50" s="11"/>
      <c r="H50" s="12"/>
    </row>
    <row r="51" spans="1:8" x14ac:dyDescent="0.25">
      <c r="A51" s="23"/>
      <c r="B51" s="23"/>
      <c r="C51" s="23"/>
      <c r="D51" s="23"/>
      <c r="E51" s="6"/>
      <c r="F51" s="13"/>
      <c r="G51" s="14"/>
      <c r="H51" s="15"/>
    </row>
    <row r="52" spans="1:8" x14ac:dyDescent="0.25">
      <c r="A52" s="23"/>
      <c r="B52" s="23"/>
      <c r="C52" s="23"/>
      <c r="D52" s="23"/>
      <c r="E52" s="16"/>
      <c r="F52" s="17"/>
      <c r="G52" s="17"/>
      <c r="H52" s="17"/>
    </row>
    <row r="53" spans="1:8" ht="13" x14ac:dyDescent="0.25">
      <c r="A53" s="23"/>
      <c r="B53" s="23"/>
      <c r="C53" s="23"/>
      <c r="D53" s="23"/>
      <c r="E53" s="2" t="s">
        <v>60</v>
      </c>
      <c r="F53" s="3">
        <f>SUM(F54:F57)</f>
        <v>0</v>
      </c>
      <c r="G53" s="3">
        <f>SUM(G54:G57)</f>
        <v>0</v>
      </c>
      <c r="H53" s="3">
        <f>SUM(H54:H57)</f>
        <v>0</v>
      </c>
    </row>
    <row r="54" spans="1:8" x14ac:dyDescent="0.25">
      <c r="A54" s="23"/>
      <c r="B54" s="23"/>
      <c r="C54" s="23"/>
      <c r="D54" s="23"/>
      <c r="E54" s="6" t="s">
        <v>61</v>
      </c>
      <c r="F54" s="7"/>
      <c r="G54" s="8"/>
      <c r="H54" s="9"/>
    </row>
    <row r="55" spans="1:8" x14ac:dyDescent="0.25">
      <c r="A55" s="23"/>
      <c r="B55" s="23"/>
      <c r="C55" s="23"/>
      <c r="D55" s="23"/>
      <c r="E55" s="6" t="s">
        <v>62</v>
      </c>
      <c r="F55" s="10"/>
      <c r="G55" s="11"/>
      <c r="H55" s="12"/>
    </row>
    <row r="56" spans="1:8" x14ac:dyDescent="0.25">
      <c r="A56" s="23"/>
      <c r="B56" s="23"/>
      <c r="C56" s="23"/>
      <c r="D56" s="23"/>
      <c r="E56" s="6" t="s">
        <v>63</v>
      </c>
      <c r="F56" s="10"/>
      <c r="G56" s="11"/>
      <c r="H56" s="12"/>
    </row>
    <row r="57" spans="1:8" x14ac:dyDescent="0.25">
      <c r="A57" s="23"/>
      <c r="B57" s="23"/>
      <c r="C57" s="23"/>
      <c r="D57" s="23"/>
      <c r="E57" s="6"/>
      <c r="F57" s="13"/>
      <c r="G57" s="14"/>
      <c r="H57" s="15"/>
    </row>
    <row r="58" spans="1:8" x14ac:dyDescent="0.25">
      <c r="A58" s="23"/>
      <c r="B58" s="23"/>
      <c r="C58" s="23"/>
      <c r="D58" s="23"/>
      <c r="E58" s="16"/>
      <c r="F58" s="17"/>
      <c r="G58" s="17"/>
      <c r="H58" s="17"/>
    </row>
    <row r="59" spans="1:8" ht="13" x14ac:dyDescent="0.25">
      <c r="A59" s="23"/>
      <c r="B59" s="23"/>
      <c r="C59" s="23"/>
      <c r="D59" s="23"/>
      <c r="E59" s="2" t="s">
        <v>64</v>
      </c>
      <c r="F59" s="3">
        <f>SUM(F60:F63)</f>
        <v>20750000</v>
      </c>
      <c r="G59" s="3">
        <f>SUM(G60:G63)</f>
        <v>22446000</v>
      </c>
      <c r="H59" s="3">
        <f>SUM(H60:H63)</f>
        <v>23452000</v>
      </c>
    </row>
    <row r="60" spans="1:8" x14ac:dyDescent="0.25">
      <c r="A60" s="23"/>
      <c r="B60" s="23"/>
      <c r="C60" s="23"/>
      <c r="D60" s="23"/>
      <c r="E60" s="6" t="s">
        <v>65</v>
      </c>
      <c r="F60" s="7">
        <v>12000000</v>
      </c>
      <c r="G60" s="8">
        <v>12946000</v>
      </c>
      <c r="H60" s="9">
        <v>13700000</v>
      </c>
    </row>
    <row r="61" spans="1:8" x14ac:dyDescent="0.25">
      <c r="A61" s="23"/>
      <c r="B61" s="23"/>
      <c r="C61" s="23"/>
      <c r="D61" s="23"/>
      <c r="E61" s="6" t="s">
        <v>66</v>
      </c>
      <c r="F61" s="10">
        <v>8750000</v>
      </c>
      <c r="G61" s="11">
        <v>9500000</v>
      </c>
      <c r="H61" s="12">
        <v>9752000</v>
      </c>
    </row>
    <row r="62" spans="1:8" x14ac:dyDescent="0.25">
      <c r="A62" s="23"/>
      <c r="B62" s="23"/>
      <c r="C62" s="23"/>
      <c r="D62" s="23"/>
      <c r="E62" s="6" t="s">
        <v>67</v>
      </c>
      <c r="F62" s="10"/>
      <c r="G62" s="11"/>
      <c r="H62" s="12"/>
    </row>
    <row r="63" spans="1:8" x14ac:dyDescent="0.25">
      <c r="A63" s="23"/>
      <c r="B63" s="23"/>
      <c r="C63" s="23"/>
      <c r="D63" s="23"/>
      <c r="E63" s="6"/>
      <c r="F63" s="13"/>
      <c r="G63" s="14"/>
      <c r="H63" s="15"/>
    </row>
    <row r="64" spans="1:8" x14ac:dyDescent="0.25">
      <c r="A64" s="23"/>
      <c r="B64" s="23"/>
      <c r="C64" s="23"/>
      <c r="D64" s="23"/>
      <c r="E64" s="16"/>
      <c r="F64" s="17"/>
      <c r="G64" s="17"/>
      <c r="H64" s="17"/>
    </row>
    <row r="65" spans="1:8" ht="13" hidden="1" x14ac:dyDescent="0.25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hidden="1" x14ac:dyDescent="0.25">
      <c r="A66" s="23"/>
      <c r="B66" s="23"/>
      <c r="C66" s="23"/>
      <c r="D66" s="23"/>
      <c r="E66" s="6"/>
      <c r="F66" s="7"/>
      <c r="G66" s="8"/>
      <c r="H66" s="9"/>
    </row>
    <row r="67" spans="1:8" hidden="1" x14ac:dyDescent="0.25">
      <c r="A67" s="23"/>
      <c r="B67" s="23"/>
      <c r="C67" s="23"/>
      <c r="D67" s="23"/>
      <c r="E67" s="6"/>
      <c r="F67" s="10"/>
      <c r="G67" s="11"/>
      <c r="H67" s="12"/>
    </row>
    <row r="68" spans="1:8" hidden="1" x14ac:dyDescent="0.25">
      <c r="A68" s="23"/>
      <c r="B68" s="23"/>
      <c r="C68" s="23"/>
      <c r="D68" s="23"/>
      <c r="E68" s="6"/>
      <c r="F68" s="10"/>
      <c r="G68" s="11"/>
      <c r="H68" s="12"/>
    </row>
    <row r="69" spans="1:8" hidden="1" x14ac:dyDescent="0.25">
      <c r="A69" s="23"/>
      <c r="B69" s="23"/>
      <c r="C69" s="23"/>
      <c r="D69" s="23"/>
      <c r="E69" s="6"/>
      <c r="F69" s="13"/>
      <c r="G69" s="14"/>
      <c r="H69" s="15"/>
    </row>
    <row r="70" spans="1:8" hidden="1" x14ac:dyDescent="0.25">
      <c r="A70" s="23"/>
      <c r="B70" s="23"/>
      <c r="C70" s="23"/>
      <c r="D70" s="23"/>
      <c r="E70" s="16"/>
      <c r="F70" s="17"/>
      <c r="G70" s="17"/>
      <c r="H70" s="17"/>
    </row>
    <row r="71" spans="1:8" ht="13" hidden="1" x14ac:dyDescent="0.25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hidden="1" x14ac:dyDescent="0.25">
      <c r="A72" s="23"/>
      <c r="B72" s="23"/>
      <c r="C72" s="23"/>
      <c r="D72" s="23"/>
      <c r="E72" s="6"/>
      <c r="F72" s="7"/>
      <c r="G72" s="8"/>
      <c r="H72" s="9"/>
    </row>
    <row r="73" spans="1:8" hidden="1" x14ac:dyDescent="0.25">
      <c r="A73" s="23"/>
      <c r="B73" s="23"/>
      <c r="C73" s="23"/>
      <c r="D73" s="23"/>
      <c r="E73" s="6"/>
      <c r="F73" s="10"/>
      <c r="G73" s="11"/>
      <c r="H73" s="12"/>
    </row>
    <row r="74" spans="1:8" hidden="1" x14ac:dyDescent="0.25">
      <c r="A74" s="23"/>
      <c r="B74" s="23"/>
      <c r="C74" s="23"/>
      <c r="D74" s="23"/>
      <c r="E74" s="6"/>
      <c r="F74" s="10"/>
      <c r="G74" s="11"/>
      <c r="H74" s="12"/>
    </row>
    <row r="75" spans="1:8" hidden="1" x14ac:dyDescent="0.25">
      <c r="A75" s="23"/>
      <c r="B75" s="23"/>
      <c r="C75" s="23"/>
      <c r="D75" s="23"/>
      <c r="E75" s="6"/>
      <c r="F75" s="13"/>
      <c r="G75" s="14"/>
      <c r="H75" s="15"/>
    </row>
    <row r="76" spans="1:8" hidden="1" x14ac:dyDescent="0.25">
      <c r="A76" s="23"/>
      <c r="B76" s="23"/>
      <c r="C76" s="23"/>
      <c r="D76" s="23"/>
      <c r="E76" s="16"/>
      <c r="F76" s="17"/>
      <c r="G76" s="17"/>
      <c r="H76" s="17"/>
    </row>
    <row r="77" spans="1:8" ht="13" hidden="1" x14ac:dyDescent="0.25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hidden="1" x14ac:dyDescent="0.25">
      <c r="A78" s="23"/>
      <c r="B78" s="23"/>
      <c r="C78" s="23"/>
      <c r="D78" s="23"/>
      <c r="E78" s="6"/>
      <c r="F78" s="7"/>
      <c r="G78" s="8"/>
      <c r="H78" s="9"/>
    </row>
    <row r="79" spans="1:8" hidden="1" x14ac:dyDescent="0.25">
      <c r="A79" s="23"/>
      <c r="B79" s="23"/>
      <c r="C79" s="23"/>
      <c r="D79" s="23"/>
      <c r="E79" s="6"/>
      <c r="F79" s="10"/>
      <c r="G79" s="11"/>
      <c r="H79" s="12"/>
    </row>
    <row r="80" spans="1:8" hidden="1" x14ac:dyDescent="0.25">
      <c r="A80" s="23"/>
      <c r="B80" s="23"/>
      <c r="C80" s="23"/>
      <c r="D80" s="23"/>
      <c r="E80" s="6"/>
      <c r="F80" s="10"/>
      <c r="G80" s="11"/>
      <c r="H80" s="12"/>
    </row>
    <row r="81" spans="1:8" hidden="1" x14ac:dyDescent="0.25">
      <c r="A81" s="23"/>
      <c r="B81" s="23"/>
      <c r="C81" s="23"/>
      <c r="D81" s="23"/>
      <c r="E81" s="6"/>
      <c r="F81" s="13"/>
      <c r="G81" s="14"/>
      <c r="H81" s="15"/>
    </row>
    <row r="82" spans="1:8" hidden="1" x14ac:dyDescent="0.25">
      <c r="A82" s="23"/>
      <c r="B82" s="23"/>
      <c r="C82" s="23"/>
      <c r="D82" s="23"/>
      <c r="E82" s="16"/>
      <c r="F82" s="17"/>
      <c r="G82" s="17"/>
      <c r="H82" s="17"/>
    </row>
    <row r="83" spans="1:8" ht="13" hidden="1" x14ac:dyDescent="0.25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hidden="1" x14ac:dyDescent="0.25">
      <c r="A84" s="23"/>
      <c r="B84" s="23"/>
      <c r="C84" s="23"/>
      <c r="D84" s="23"/>
      <c r="E84" s="6"/>
      <c r="F84" s="7"/>
      <c r="G84" s="8"/>
      <c r="H84" s="9"/>
    </row>
    <row r="85" spans="1:8" hidden="1" x14ac:dyDescent="0.25">
      <c r="A85" s="23"/>
      <c r="B85" s="23"/>
      <c r="C85" s="23"/>
      <c r="D85" s="23"/>
      <c r="E85" s="6"/>
      <c r="F85" s="10"/>
      <c r="G85" s="11"/>
      <c r="H85" s="12"/>
    </row>
    <row r="86" spans="1:8" hidden="1" x14ac:dyDescent="0.25">
      <c r="A86" s="23"/>
      <c r="B86" s="23"/>
      <c r="C86" s="23"/>
      <c r="D86" s="23"/>
      <c r="E86" s="6"/>
      <c r="F86" s="10"/>
      <c r="G86" s="11"/>
      <c r="H86" s="12"/>
    </row>
    <row r="87" spans="1:8" hidden="1" x14ac:dyDescent="0.25">
      <c r="A87" s="23"/>
      <c r="B87" s="23"/>
      <c r="C87" s="23"/>
      <c r="D87" s="23"/>
      <c r="E87" s="6"/>
      <c r="F87" s="13"/>
      <c r="G87" s="14"/>
      <c r="H87" s="15"/>
    </row>
    <row r="88" spans="1:8" hidden="1" x14ac:dyDescent="0.25">
      <c r="A88" s="23"/>
      <c r="B88" s="23"/>
      <c r="C88" s="23"/>
      <c r="D88" s="23"/>
      <c r="E88" s="16"/>
      <c r="F88" s="17"/>
      <c r="G88" s="17"/>
      <c r="H88" s="17"/>
    </row>
    <row r="89" spans="1:8" ht="13" hidden="1" x14ac:dyDescent="0.25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hidden="1" x14ac:dyDescent="0.25">
      <c r="A90" s="23"/>
      <c r="B90" s="23"/>
      <c r="C90" s="23"/>
      <c r="D90" s="23"/>
      <c r="E90" s="6"/>
      <c r="F90" s="7"/>
      <c r="G90" s="8"/>
      <c r="H90" s="9"/>
    </row>
    <row r="91" spans="1:8" hidden="1" x14ac:dyDescent="0.25">
      <c r="A91" s="23"/>
      <c r="B91" s="23"/>
      <c r="C91" s="23"/>
      <c r="D91" s="23"/>
      <c r="E91" s="6"/>
      <c r="F91" s="10"/>
      <c r="G91" s="11"/>
      <c r="H91" s="12"/>
    </row>
    <row r="92" spans="1:8" hidden="1" x14ac:dyDescent="0.25">
      <c r="A92" s="23"/>
      <c r="B92" s="23"/>
      <c r="C92" s="23"/>
      <c r="D92" s="23"/>
      <c r="E92" s="6"/>
      <c r="F92" s="10"/>
      <c r="G92" s="11"/>
      <c r="H92" s="12"/>
    </row>
    <row r="93" spans="1:8" hidden="1" x14ac:dyDescent="0.25">
      <c r="A93" s="23"/>
      <c r="B93" s="23"/>
      <c r="C93" s="23"/>
      <c r="D93" s="23"/>
      <c r="E93" s="6"/>
      <c r="F93" s="13"/>
      <c r="G93" s="14"/>
      <c r="H93" s="15"/>
    </row>
    <row r="94" spans="1:8" hidden="1" x14ac:dyDescent="0.25">
      <c r="A94" s="23"/>
      <c r="B94" s="23"/>
      <c r="C94" s="23"/>
      <c r="D94" s="23"/>
      <c r="E94" s="16"/>
      <c r="F94" s="17"/>
      <c r="G94" s="17"/>
      <c r="H94" s="17"/>
    </row>
    <row r="95" spans="1:8" ht="13" hidden="1" x14ac:dyDescent="0.25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hidden="1" x14ac:dyDescent="0.25">
      <c r="A96" s="23"/>
      <c r="B96" s="23"/>
      <c r="C96" s="23"/>
      <c r="D96" s="23"/>
      <c r="E96" s="6"/>
      <c r="F96" s="7"/>
      <c r="G96" s="8"/>
      <c r="H96" s="9"/>
    </row>
    <row r="97" spans="1:8" hidden="1" x14ac:dyDescent="0.25">
      <c r="A97" s="23"/>
      <c r="B97" s="23"/>
      <c r="C97" s="23"/>
      <c r="D97" s="23"/>
      <c r="E97" s="6"/>
      <c r="F97" s="10"/>
      <c r="G97" s="11"/>
      <c r="H97" s="12"/>
    </row>
    <row r="98" spans="1:8" hidden="1" x14ac:dyDescent="0.25">
      <c r="A98" s="23"/>
      <c r="B98" s="23"/>
      <c r="C98" s="23"/>
      <c r="D98" s="23"/>
      <c r="E98" s="6"/>
      <c r="F98" s="10"/>
      <c r="G98" s="11"/>
      <c r="H98" s="12"/>
    </row>
    <row r="99" spans="1:8" hidden="1" x14ac:dyDescent="0.25">
      <c r="A99" s="23"/>
      <c r="B99" s="23"/>
      <c r="C99" s="23"/>
      <c r="D99" s="23"/>
      <c r="E99" s="6"/>
      <c r="F99" s="13"/>
      <c r="G99" s="14"/>
      <c r="H99" s="15"/>
    </row>
    <row r="100" spans="1:8" hidden="1" x14ac:dyDescent="0.25">
      <c r="A100" s="23"/>
      <c r="B100" s="23"/>
      <c r="C100" s="23"/>
      <c r="D100" s="23"/>
      <c r="E100" s="16"/>
      <c r="F100" s="17"/>
      <c r="G100" s="17"/>
      <c r="H100" s="17"/>
    </row>
    <row r="101" spans="1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hidden="1" x14ac:dyDescent="0.25">
      <c r="E102" s="6"/>
      <c r="F102" s="7"/>
      <c r="G102" s="8"/>
      <c r="H102" s="9"/>
    </row>
    <row r="103" spans="1:8" hidden="1" x14ac:dyDescent="0.25">
      <c r="E103" s="6"/>
      <c r="F103" s="10"/>
      <c r="G103" s="11"/>
      <c r="H103" s="12"/>
    </row>
    <row r="104" spans="1:8" hidden="1" x14ac:dyDescent="0.25">
      <c r="E104" s="6"/>
      <c r="F104" s="10"/>
      <c r="G104" s="11"/>
      <c r="H104" s="12"/>
    </row>
    <row r="105" spans="1:8" hidden="1" x14ac:dyDescent="0.25">
      <c r="E105" s="6"/>
      <c r="F105" s="13"/>
      <c r="G105" s="14"/>
      <c r="H105" s="15"/>
    </row>
    <row r="106" spans="1:8" hidden="1" x14ac:dyDescent="0.25">
      <c r="E106" s="16"/>
      <c r="F106" s="17"/>
      <c r="G106" s="17"/>
      <c r="H106" s="17"/>
    </row>
    <row r="107" spans="1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hidden="1" x14ac:dyDescent="0.25">
      <c r="E108" s="6"/>
      <c r="F108" s="7"/>
      <c r="G108" s="8"/>
      <c r="H108" s="9"/>
    </row>
    <row r="109" spans="1:8" hidden="1" x14ac:dyDescent="0.25">
      <c r="E109" s="6"/>
      <c r="F109" s="10"/>
      <c r="G109" s="11"/>
      <c r="H109" s="12"/>
    </row>
    <row r="110" spans="1:8" hidden="1" x14ac:dyDescent="0.25">
      <c r="E110" s="6"/>
      <c r="F110" s="10"/>
      <c r="G110" s="11"/>
      <c r="H110" s="12"/>
    </row>
    <row r="111" spans="1:8" hidden="1" x14ac:dyDescent="0.25">
      <c r="E111" s="6"/>
      <c r="F111" s="13"/>
      <c r="G111" s="14"/>
      <c r="H111" s="15"/>
    </row>
    <row r="112" spans="1:8" hidden="1" x14ac:dyDescent="0.25">
      <c r="E112" s="16"/>
      <c r="F112" s="17"/>
      <c r="G112" s="17"/>
      <c r="H112" s="17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8" t="s">
        <v>56</v>
      </c>
      <c r="F118" s="19">
        <f>SUM(F45)</f>
        <v>211105000</v>
      </c>
      <c r="G118" s="19">
        <f>SUM(G45)</f>
        <v>221367000</v>
      </c>
      <c r="H118" s="19">
        <f>SUM(H45)</f>
        <v>222373000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view="pageBreakPreview" topLeftCell="A40" zoomScale="60" zoomScaleNormal="100" workbookViewId="0">
      <selection activeCell="I42" sqref="I42:L42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6" t="s">
        <v>0</v>
      </c>
      <c r="F1" s="36"/>
      <c r="G1" s="36"/>
      <c r="H1" s="36"/>
    </row>
    <row r="2" spans="1:8" x14ac:dyDescent="0.25">
      <c r="A2" s="23"/>
      <c r="B2" s="23"/>
      <c r="C2" s="23"/>
      <c r="D2" s="23"/>
      <c r="E2" s="37" t="s">
        <v>1</v>
      </c>
      <c r="F2" s="37"/>
      <c r="G2" s="37"/>
      <c r="H2" s="37"/>
    </row>
    <row r="3" spans="1:8" ht="26" x14ac:dyDescent="0.3">
      <c r="A3" s="23"/>
      <c r="B3" s="23"/>
      <c r="C3" s="23"/>
      <c r="D3" s="23"/>
      <c r="E3" s="24" t="s">
        <v>45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971061000</v>
      </c>
      <c r="G5" s="3">
        <v>1045887000</v>
      </c>
      <c r="H5" s="3">
        <v>1127310000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242274000</v>
      </c>
      <c r="G7" s="4">
        <f>SUM(G8:G19)</f>
        <v>244268000</v>
      </c>
      <c r="H7" s="4">
        <f>SUM(H8:H19)</f>
        <v>254850000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194208000</v>
      </c>
      <c r="G8" s="11">
        <v>203268000</v>
      </c>
      <c r="H8" s="11">
        <v>212907000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>
        <v>38066000</v>
      </c>
      <c r="G11" s="11">
        <v>21000000</v>
      </c>
      <c r="H11" s="11">
        <v>21943000</v>
      </c>
    </row>
    <row r="12" spans="1:8" ht="13" x14ac:dyDescent="0.3">
      <c r="A12" s="23"/>
      <c r="B12" s="23"/>
      <c r="C12" s="23"/>
      <c r="D12" s="23"/>
      <c r="E12" s="28" t="s">
        <v>15</v>
      </c>
      <c r="F12" s="20">
        <v>10000000</v>
      </c>
      <c r="G12" s="20">
        <v>20000000</v>
      </c>
      <c r="H12" s="20">
        <v>20000000</v>
      </c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7999000</v>
      </c>
      <c r="G20" s="3">
        <f>SUM(G21:G29)</f>
        <v>2200000</v>
      </c>
      <c r="H20" s="3">
        <f>SUM(H21:H29)</f>
        <v>8200000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2200000</v>
      </c>
      <c r="G21" s="20">
        <v>2200000</v>
      </c>
      <c r="H21" s="20">
        <v>2200000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1799000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>
        <v>4000000</v>
      </c>
      <c r="G26" s="11"/>
      <c r="H26" s="11">
        <v>6000000</v>
      </c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1221334000</v>
      </c>
      <c r="G30" s="19">
        <f>+G5+G6+G7+G20</f>
        <v>1292355000</v>
      </c>
      <c r="H30" s="19">
        <f>+H5+H6+H7+H20</f>
        <v>1390360000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570048000</v>
      </c>
      <c r="G32" s="3">
        <f>SUM(G33:G38)</f>
        <v>828184000</v>
      </c>
      <c r="H32" s="3">
        <f>SUM(H33:H38)</f>
        <v>906252000</v>
      </c>
    </row>
    <row r="33" spans="1:8" ht="13" x14ac:dyDescent="0.3">
      <c r="A33" s="23"/>
      <c r="B33" s="23"/>
      <c r="C33" s="23"/>
      <c r="D33" s="23"/>
      <c r="E33" s="28" t="s">
        <v>18</v>
      </c>
      <c r="F33" s="11">
        <v>519410000</v>
      </c>
      <c r="G33" s="11">
        <v>753023000</v>
      </c>
      <c r="H33" s="11">
        <v>819665000</v>
      </c>
    </row>
    <row r="34" spans="1:8" ht="13" x14ac:dyDescent="0.3">
      <c r="A34" s="23"/>
      <c r="B34" s="23"/>
      <c r="C34" s="23"/>
      <c r="D34" s="23"/>
      <c r="E34" s="28" t="s">
        <v>36</v>
      </c>
      <c r="F34" s="11">
        <v>3224000</v>
      </c>
      <c r="G34" s="11">
        <v>4936000</v>
      </c>
      <c r="H34" s="11">
        <v>17433000</v>
      </c>
    </row>
    <row r="35" spans="1:8" ht="13" x14ac:dyDescent="0.3">
      <c r="A35" s="23"/>
      <c r="B35" s="23"/>
      <c r="C35" s="23"/>
      <c r="D35" s="23"/>
      <c r="E35" s="28" t="s">
        <v>37</v>
      </c>
      <c r="F35" s="11">
        <v>2000000</v>
      </c>
      <c r="G35" s="11">
        <v>5000000</v>
      </c>
      <c r="H35" s="11">
        <v>1000000</v>
      </c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>
        <v>45414000</v>
      </c>
      <c r="G37" s="11">
        <v>65225000</v>
      </c>
      <c r="H37" s="11">
        <v>68154000</v>
      </c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570048000</v>
      </c>
      <c r="G41" s="32">
        <f>+G32+G39</f>
        <v>828184000</v>
      </c>
      <c r="H41" s="32">
        <f>+H32+H39</f>
        <v>906252000</v>
      </c>
    </row>
    <row r="42" spans="1:8" ht="14" x14ac:dyDescent="0.3">
      <c r="A42" s="23"/>
      <c r="B42" s="23"/>
      <c r="C42" s="23"/>
      <c r="D42" s="23"/>
      <c r="E42" s="34" t="s">
        <v>41</v>
      </c>
      <c r="F42" s="35">
        <f>+F30+F41</f>
        <v>1791382000</v>
      </c>
      <c r="G42" s="35">
        <f>+G30+G41</f>
        <v>2120539000</v>
      </c>
      <c r="H42" s="35">
        <f>+H30+H41</f>
        <v>2296612000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53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54</v>
      </c>
      <c r="F45" s="4">
        <f>SUM(F47+F53+F59+F65+F71+F77+F83+F89+F95+F101+F107+F113)</f>
        <v>22583000</v>
      </c>
      <c r="G45" s="4">
        <f>SUM(G47+G53+G59+G65+G71+G77+G83+G89+G95+G101+G107+G113)</f>
        <v>19040000</v>
      </c>
      <c r="H45" s="4">
        <f>SUM(H47+H53+H59+H65+H71+H77+H83+H89+H95+H101+H107+H113)</f>
        <v>19895000</v>
      </c>
    </row>
    <row r="46" spans="1:8" ht="13" x14ac:dyDescent="0.25">
      <c r="A46" s="23"/>
      <c r="B46" s="23"/>
      <c r="C46" s="23"/>
      <c r="D46" s="23"/>
      <c r="E46" s="5" t="s">
        <v>55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57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x14ac:dyDescent="0.25">
      <c r="A48" s="23"/>
      <c r="B48" s="23"/>
      <c r="C48" s="23"/>
      <c r="D48" s="23"/>
      <c r="E48" s="6" t="s">
        <v>58</v>
      </c>
      <c r="F48" s="7"/>
      <c r="G48" s="8"/>
      <c r="H48" s="9"/>
    </row>
    <row r="49" spans="1:8" x14ac:dyDescent="0.25">
      <c r="A49" s="23"/>
      <c r="B49" s="23"/>
      <c r="C49" s="23"/>
      <c r="D49" s="23"/>
      <c r="E49" s="6" t="s">
        <v>59</v>
      </c>
      <c r="F49" s="10"/>
      <c r="G49" s="11"/>
      <c r="H49" s="12"/>
    </row>
    <row r="50" spans="1:8" x14ac:dyDescent="0.25">
      <c r="A50" s="23"/>
      <c r="B50" s="23"/>
      <c r="C50" s="23"/>
      <c r="D50" s="23"/>
      <c r="E50" s="6"/>
      <c r="F50" s="10"/>
      <c r="G50" s="11"/>
      <c r="H50" s="12"/>
    </row>
    <row r="51" spans="1:8" x14ac:dyDescent="0.25">
      <c r="A51" s="23"/>
      <c r="B51" s="23"/>
      <c r="C51" s="23"/>
      <c r="D51" s="23"/>
      <c r="E51" s="6"/>
      <c r="F51" s="13"/>
      <c r="G51" s="14"/>
      <c r="H51" s="15"/>
    </row>
    <row r="52" spans="1:8" x14ac:dyDescent="0.25">
      <c r="A52" s="23"/>
      <c r="B52" s="23"/>
      <c r="C52" s="23"/>
      <c r="D52" s="23"/>
      <c r="E52" s="16"/>
      <c r="F52" s="17"/>
      <c r="G52" s="17"/>
      <c r="H52" s="17"/>
    </row>
    <row r="53" spans="1:8" ht="13" x14ac:dyDescent="0.25">
      <c r="A53" s="23"/>
      <c r="B53" s="23"/>
      <c r="C53" s="23"/>
      <c r="D53" s="23"/>
      <c r="E53" s="2" t="s">
        <v>60</v>
      </c>
      <c r="F53" s="3">
        <f>SUM(F54:F57)</f>
        <v>7800000</v>
      </c>
      <c r="G53" s="3">
        <f>SUM(G54:G57)</f>
        <v>0</v>
      </c>
      <c r="H53" s="3">
        <f>SUM(H54:H57)</f>
        <v>0</v>
      </c>
    </row>
    <row r="54" spans="1:8" x14ac:dyDescent="0.25">
      <c r="A54" s="23"/>
      <c r="B54" s="23"/>
      <c r="C54" s="23"/>
      <c r="D54" s="23"/>
      <c r="E54" s="6" t="s">
        <v>61</v>
      </c>
      <c r="F54" s="7">
        <v>7800000</v>
      </c>
      <c r="G54" s="8"/>
      <c r="H54" s="9"/>
    </row>
    <row r="55" spans="1:8" x14ac:dyDescent="0.25">
      <c r="A55" s="23"/>
      <c r="B55" s="23"/>
      <c r="C55" s="23"/>
      <c r="D55" s="23"/>
      <c r="E55" s="6" t="s">
        <v>62</v>
      </c>
      <c r="F55" s="10"/>
      <c r="G55" s="11"/>
      <c r="H55" s="12"/>
    </row>
    <row r="56" spans="1:8" x14ac:dyDescent="0.25">
      <c r="A56" s="23"/>
      <c r="B56" s="23"/>
      <c r="C56" s="23"/>
      <c r="D56" s="23"/>
      <c r="E56" s="6" t="s">
        <v>63</v>
      </c>
      <c r="F56" s="10"/>
      <c r="G56" s="11"/>
      <c r="H56" s="12"/>
    </row>
    <row r="57" spans="1:8" x14ac:dyDescent="0.25">
      <c r="A57" s="23"/>
      <c r="B57" s="23"/>
      <c r="C57" s="23"/>
      <c r="D57" s="23"/>
      <c r="E57" s="6"/>
      <c r="F57" s="13"/>
      <c r="G57" s="14"/>
      <c r="H57" s="15"/>
    </row>
    <row r="58" spans="1:8" x14ac:dyDescent="0.25">
      <c r="A58" s="23"/>
      <c r="B58" s="23"/>
      <c r="C58" s="23"/>
      <c r="D58" s="23"/>
      <c r="E58" s="16"/>
      <c r="F58" s="17"/>
      <c r="G58" s="17"/>
      <c r="H58" s="17"/>
    </row>
    <row r="59" spans="1:8" ht="13" x14ac:dyDescent="0.25">
      <c r="A59" s="23"/>
      <c r="B59" s="23"/>
      <c r="C59" s="23"/>
      <c r="D59" s="23"/>
      <c r="E59" s="2" t="s">
        <v>64</v>
      </c>
      <c r="F59" s="3">
        <f>SUM(F60:F63)</f>
        <v>14783000</v>
      </c>
      <c r="G59" s="3">
        <f>SUM(G60:G63)</f>
        <v>19040000</v>
      </c>
      <c r="H59" s="3">
        <f>SUM(H60:H63)</f>
        <v>19895000</v>
      </c>
    </row>
    <row r="60" spans="1:8" x14ac:dyDescent="0.25">
      <c r="A60" s="23"/>
      <c r="B60" s="23"/>
      <c r="C60" s="23"/>
      <c r="D60" s="23"/>
      <c r="E60" s="6" t="s">
        <v>65</v>
      </c>
      <c r="F60" s="7">
        <v>9000000</v>
      </c>
      <c r="G60" s="8">
        <v>11040000</v>
      </c>
      <c r="H60" s="9">
        <v>11500000</v>
      </c>
    </row>
    <row r="61" spans="1:8" x14ac:dyDescent="0.25">
      <c r="A61" s="23"/>
      <c r="B61" s="23"/>
      <c r="C61" s="23"/>
      <c r="D61" s="23"/>
      <c r="E61" s="6" t="s">
        <v>66</v>
      </c>
      <c r="F61" s="10">
        <v>5783000</v>
      </c>
      <c r="G61" s="11">
        <v>8000000</v>
      </c>
      <c r="H61" s="12">
        <v>8395000</v>
      </c>
    </row>
    <row r="62" spans="1:8" x14ac:dyDescent="0.25">
      <c r="A62" s="23"/>
      <c r="B62" s="23"/>
      <c r="C62" s="23"/>
      <c r="D62" s="23"/>
      <c r="E62" s="6" t="s">
        <v>67</v>
      </c>
      <c r="F62" s="10"/>
      <c r="G62" s="11"/>
      <c r="H62" s="12"/>
    </row>
    <row r="63" spans="1:8" x14ac:dyDescent="0.25">
      <c r="A63" s="23"/>
      <c r="B63" s="23"/>
      <c r="C63" s="23"/>
      <c r="D63" s="23"/>
      <c r="E63" s="6"/>
      <c r="F63" s="13"/>
      <c r="G63" s="14"/>
      <c r="H63" s="15"/>
    </row>
    <row r="64" spans="1:8" x14ac:dyDescent="0.25">
      <c r="A64" s="23"/>
      <c r="B64" s="23"/>
      <c r="C64" s="23"/>
      <c r="D64" s="23"/>
      <c r="E64" s="16"/>
      <c r="F64" s="17"/>
      <c r="G64" s="17"/>
      <c r="H64" s="17"/>
    </row>
    <row r="65" spans="1:8" ht="13" hidden="1" x14ac:dyDescent="0.25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hidden="1" x14ac:dyDescent="0.25">
      <c r="A66" s="23"/>
      <c r="B66" s="23"/>
      <c r="C66" s="23"/>
      <c r="D66" s="23"/>
      <c r="E66" s="6"/>
      <c r="F66" s="7"/>
      <c r="G66" s="8"/>
      <c r="H66" s="9"/>
    </row>
    <row r="67" spans="1:8" hidden="1" x14ac:dyDescent="0.25">
      <c r="A67" s="23"/>
      <c r="B67" s="23"/>
      <c r="C67" s="23"/>
      <c r="D67" s="23"/>
      <c r="E67" s="6"/>
      <c r="F67" s="10"/>
      <c r="G67" s="11"/>
      <c r="H67" s="12"/>
    </row>
    <row r="68" spans="1:8" hidden="1" x14ac:dyDescent="0.25">
      <c r="A68" s="23"/>
      <c r="B68" s="23"/>
      <c r="C68" s="23"/>
      <c r="D68" s="23"/>
      <c r="E68" s="6"/>
      <c r="F68" s="10"/>
      <c r="G68" s="11"/>
      <c r="H68" s="12"/>
    </row>
    <row r="69" spans="1:8" hidden="1" x14ac:dyDescent="0.25">
      <c r="A69" s="23"/>
      <c r="B69" s="23"/>
      <c r="C69" s="23"/>
      <c r="D69" s="23"/>
      <c r="E69" s="6"/>
      <c r="F69" s="13"/>
      <c r="G69" s="14"/>
      <c r="H69" s="15"/>
    </row>
    <row r="70" spans="1:8" hidden="1" x14ac:dyDescent="0.25">
      <c r="A70" s="23"/>
      <c r="B70" s="23"/>
      <c r="C70" s="23"/>
      <c r="D70" s="23"/>
      <c r="E70" s="16"/>
      <c r="F70" s="17"/>
      <c r="G70" s="17"/>
      <c r="H70" s="17"/>
    </row>
    <row r="71" spans="1:8" ht="13" hidden="1" x14ac:dyDescent="0.25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hidden="1" x14ac:dyDescent="0.25">
      <c r="A72" s="23"/>
      <c r="B72" s="23"/>
      <c r="C72" s="23"/>
      <c r="D72" s="23"/>
      <c r="E72" s="6"/>
      <c r="F72" s="7"/>
      <c r="G72" s="8"/>
      <c r="H72" s="9"/>
    </row>
    <row r="73" spans="1:8" hidden="1" x14ac:dyDescent="0.25">
      <c r="A73" s="23"/>
      <c r="B73" s="23"/>
      <c r="C73" s="23"/>
      <c r="D73" s="23"/>
      <c r="E73" s="6"/>
      <c r="F73" s="10"/>
      <c r="G73" s="11"/>
      <c r="H73" s="12"/>
    </row>
    <row r="74" spans="1:8" hidden="1" x14ac:dyDescent="0.25">
      <c r="A74" s="23"/>
      <c r="B74" s="23"/>
      <c r="C74" s="23"/>
      <c r="D74" s="23"/>
      <c r="E74" s="6"/>
      <c r="F74" s="10"/>
      <c r="G74" s="11"/>
      <c r="H74" s="12"/>
    </row>
    <row r="75" spans="1:8" hidden="1" x14ac:dyDescent="0.25">
      <c r="A75" s="23"/>
      <c r="B75" s="23"/>
      <c r="C75" s="23"/>
      <c r="D75" s="23"/>
      <c r="E75" s="6"/>
      <c r="F75" s="13"/>
      <c r="G75" s="14"/>
      <c r="H75" s="15"/>
    </row>
    <row r="76" spans="1:8" hidden="1" x14ac:dyDescent="0.25">
      <c r="A76" s="23"/>
      <c r="B76" s="23"/>
      <c r="C76" s="23"/>
      <c r="D76" s="23"/>
      <c r="E76" s="16"/>
      <c r="F76" s="17"/>
      <c r="G76" s="17"/>
      <c r="H76" s="17"/>
    </row>
    <row r="77" spans="1:8" ht="13" hidden="1" x14ac:dyDescent="0.25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hidden="1" x14ac:dyDescent="0.25">
      <c r="A78" s="23"/>
      <c r="B78" s="23"/>
      <c r="C78" s="23"/>
      <c r="D78" s="23"/>
      <c r="E78" s="6"/>
      <c r="F78" s="7"/>
      <c r="G78" s="8"/>
      <c r="H78" s="9"/>
    </row>
    <row r="79" spans="1:8" hidden="1" x14ac:dyDescent="0.25">
      <c r="A79" s="23"/>
      <c r="B79" s="23"/>
      <c r="C79" s="23"/>
      <c r="D79" s="23"/>
      <c r="E79" s="6"/>
      <c r="F79" s="10"/>
      <c r="G79" s="11"/>
      <c r="H79" s="12"/>
    </row>
    <row r="80" spans="1:8" hidden="1" x14ac:dyDescent="0.25">
      <c r="A80" s="23"/>
      <c r="B80" s="23"/>
      <c r="C80" s="23"/>
      <c r="D80" s="23"/>
      <c r="E80" s="6"/>
      <c r="F80" s="10"/>
      <c r="G80" s="11"/>
      <c r="H80" s="12"/>
    </row>
    <row r="81" spans="1:8" hidden="1" x14ac:dyDescent="0.25">
      <c r="A81" s="23"/>
      <c r="B81" s="23"/>
      <c r="C81" s="23"/>
      <c r="D81" s="23"/>
      <c r="E81" s="6"/>
      <c r="F81" s="13"/>
      <c r="G81" s="14"/>
      <c r="H81" s="15"/>
    </row>
    <row r="82" spans="1:8" hidden="1" x14ac:dyDescent="0.25">
      <c r="A82" s="23"/>
      <c r="B82" s="23"/>
      <c r="C82" s="23"/>
      <c r="D82" s="23"/>
      <c r="E82" s="16"/>
      <c r="F82" s="17"/>
      <c r="G82" s="17"/>
      <c r="H82" s="17"/>
    </row>
    <row r="83" spans="1:8" ht="13" hidden="1" x14ac:dyDescent="0.25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hidden="1" x14ac:dyDescent="0.25">
      <c r="A84" s="23"/>
      <c r="B84" s="23"/>
      <c r="C84" s="23"/>
      <c r="D84" s="23"/>
      <c r="E84" s="6"/>
      <c r="F84" s="7"/>
      <c r="G84" s="8"/>
      <c r="H84" s="9"/>
    </row>
    <row r="85" spans="1:8" hidden="1" x14ac:dyDescent="0.25">
      <c r="A85" s="23"/>
      <c r="B85" s="23"/>
      <c r="C85" s="23"/>
      <c r="D85" s="23"/>
      <c r="E85" s="6"/>
      <c r="F85" s="10"/>
      <c r="G85" s="11"/>
      <c r="H85" s="12"/>
    </row>
    <row r="86" spans="1:8" hidden="1" x14ac:dyDescent="0.25">
      <c r="A86" s="23"/>
      <c r="B86" s="23"/>
      <c r="C86" s="23"/>
      <c r="D86" s="23"/>
      <c r="E86" s="6"/>
      <c r="F86" s="10"/>
      <c r="G86" s="11"/>
      <c r="H86" s="12"/>
    </row>
    <row r="87" spans="1:8" hidden="1" x14ac:dyDescent="0.25">
      <c r="A87" s="23"/>
      <c r="B87" s="23"/>
      <c r="C87" s="23"/>
      <c r="D87" s="23"/>
      <c r="E87" s="6"/>
      <c r="F87" s="13"/>
      <c r="G87" s="14"/>
      <c r="H87" s="15"/>
    </row>
    <row r="88" spans="1:8" hidden="1" x14ac:dyDescent="0.25">
      <c r="A88" s="23"/>
      <c r="B88" s="23"/>
      <c r="C88" s="23"/>
      <c r="D88" s="23"/>
      <c r="E88" s="16"/>
      <c r="F88" s="17"/>
      <c r="G88" s="17"/>
      <c r="H88" s="17"/>
    </row>
    <row r="89" spans="1:8" ht="13" hidden="1" x14ac:dyDescent="0.25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hidden="1" x14ac:dyDescent="0.25">
      <c r="A90" s="23"/>
      <c r="B90" s="23"/>
      <c r="C90" s="23"/>
      <c r="D90" s="23"/>
      <c r="E90" s="6"/>
      <c r="F90" s="7"/>
      <c r="G90" s="8"/>
      <c r="H90" s="9"/>
    </row>
    <row r="91" spans="1:8" hidden="1" x14ac:dyDescent="0.25">
      <c r="A91" s="23"/>
      <c r="B91" s="23"/>
      <c r="C91" s="23"/>
      <c r="D91" s="23"/>
      <c r="E91" s="6"/>
      <c r="F91" s="10"/>
      <c r="G91" s="11"/>
      <c r="H91" s="12"/>
    </row>
    <row r="92" spans="1:8" hidden="1" x14ac:dyDescent="0.25">
      <c r="A92" s="23"/>
      <c r="B92" s="23"/>
      <c r="C92" s="23"/>
      <c r="D92" s="23"/>
      <c r="E92" s="6"/>
      <c r="F92" s="10"/>
      <c r="G92" s="11"/>
      <c r="H92" s="12"/>
    </row>
    <row r="93" spans="1:8" hidden="1" x14ac:dyDescent="0.25">
      <c r="A93" s="23"/>
      <c r="B93" s="23"/>
      <c r="C93" s="23"/>
      <c r="D93" s="23"/>
      <c r="E93" s="6"/>
      <c r="F93" s="13"/>
      <c r="G93" s="14"/>
      <c r="H93" s="15"/>
    </row>
    <row r="94" spans="1:8" hidden="1" x14ac:dyDescent="0.25">
      <c r="A94" s="23"/>
      <c r="B94" s="23"/>
      <c r="C94" s="23"/>
      <c r="D94" s="23"/>
      <c r="E94" s="16"/>
      <c r="F94" s="17"/>
      <c r="G94" s="17"/>
      <c r="H94" s="17"/>
    </row>
    <row r="95" spans="1:8" ht="13" hidden="1" x14ac:dyDescent="0.25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hidden="1" x14ac:dyDescent="0.25">
      <c r="A96" s="23"/>
      <c r="B96" s="23"/>
      <c r="C96" s="23"/>
      <c r="D96" s="23"/>
      <c r="E96" s="6"/>
      <c r="F96" s="7"/>
      <c r="G96" s="8"/>
      <c r="H96" s="9"/>
    </row>
    <row r="97" spans="1:8" hidden="1" x14ac:dyDescent="0.25">
      <c r="A97" s="23"/>
      <c r="B97" s="23"/>
      <c r="C97" s="23"/>
      <c r="D97" s="23"/>
      <c r="E97" s="6"/>
      <c r="F97" s="10"/>
      <c r="G97" s="11"/>
      <c r="H97" s="12"/>
    </row>
    <row r="98" spans="1:8" hidden="1" x14ac:dyDescent="0.25">
      <c r="A98" s="23"/>
      <c r="B98" s="23"/>
      <c r="C98" s="23"/>
      <c r="D98" s="23"/>
      <c r="E98" s="6"/>
      <c r="F98" s="10"/>
      <c r="G98" s="11"/>
      <c r="H98" s="12"/>
    </row>
    <row r="99" spans="1:8" hidden="1" x14ac:dyDescent="0.25">
      <c r="A99" s="23"/>
      <c r="B99" s="23"/>
      <c r="C99" s="23"/>
      <c r="D99" s="23"/>
      <c r="E99" s="6"/>
      <c r="F99" s="13"/>
      <c r="G99" s="14"/>
      <c r="H99" s="15"/>
    </row>
    <row r="100" spans="1:8" hidden="1" x14ac:dyDescent="0.25">
      <c r="A100" s="23"/>
      <c r="B100" s="23"/>
      <c r="C100" s="23"/>
      <c r="D100" s="23"/>
      <c r="E100" s="16"/>
      <c r="F100" s="17"/>
      <c r="G100" s="17"/>
      <c r="H100" s="17"/>
    </row>
    <row r="101" spans="1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hidden="1" x14ac:dyDescent="0.25">
      <c r="E102" s="6"/>
      <c r="F102" s="7"/>
      <c r="G102" s="8"/>
      <c r="H102" s="9"/>
    </row>
    <row r="103" spans="1:8" hidden="1" x14ac:dyDescent="0.25">
      <c r="E103" s="6"/>
      <c r="F103" s="10"/>
      <c r="G103" s="11"/>
      <c r="H103" s="12"/>
    </row>
    <row r="104" spans="1:8" hidden="1" x14ac:dyDescent="0.25">
      <c r="E104" s="6"/>
      <c r="F104" s="10"/>
      <c r="G104" s="11"/>
      <c r="H104" s="12"/>
    </row>
    <row r="105" spans="1:8" hidden="1" x14ac:dyDescent="0.25">
      <c r="E105" s="6"/>
      <c r="F105" s="13"/>
      <c r="G105" s="14"/>
      <c r="H105" s="15"/>
    </row>
    <row r="106" spans="1:8" hidden="1" x14ac:dyDescent="0.25">
      <c r="E106" s="16"/>
      <c r="F106" s="17"/>
      <c r="G106" s="17"/>
      <c r="H106" s="17"/>
    </row>
    <row r="107" spans="1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hidden="1" x14ac:dyDescent="0.25">
      <c r="E108" s="6"/>
      <c r="F108" s="7"/>
      <c r="G108" s="8"/>
      <c r="H108" s="9"/>
    </row>
    <row r="109" spans="1:8" hidden="1" x14ac:dyDescent="0.25">
      <c r="E109" s="6"/>
      <c r="F109" s="10"/>
      <c r="G109" s="11"/>
      <c r="H109" s="12"/>
    </row>
    <row r="110" spans="1:8" hidden="1" x14ac:dyDescent="0.25">
      <c r="E110" s="6"/>
      <c r="F110" s="10"/>
      <c r="G110" s="11"/>
      <c r="H110" s="12"/>
    </row>
    <row r="111" spans="1:8" hidden="1" x14ac:dyDescent="0.25">
      <c r="E111" s="6"/>
      <c r="F111" s="13"/>
      <c r="G111" s="14"/>
      <c r="H111" s="15"/>
    </row>
    <row r="112" spans="1:8" hidden="1" x14ac:dyDescent="0.25">
      <c r="E112" s="16"/>
      <c r="F112" s="17"/>
      <c r="G112" s="17"/>
      <c r="H112" s="17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8" t="s">
        <v>56</v>
      </c>
      <c r="F118" s="19">
        <f>SUM(F45)</f>
        <v>22583000</v>
      </c>
      <c r="G118" s="19">
        <f>SUM(G45)</f>
        <v>19040000</v>
      </c>
      <c r="H118" s="19">
        <f>SUM(H45)</f>
        <v>19895000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view="pageBreakPreview" topLeftCell="A33" zoomScale="60" zoomScaleNormal="100" workbookViewId="0">
      <selection activeCell="I42" sqref="I42:L42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6" t="s">
        <v>0</v>
      </c>
      <c r="F1" s="36"/>
      <c r="G1" s="36"/>
      <c r="H1" s="36"/>
    </row>
    <row r="2" spans="1:8" x14ac:dyDescent="0.25">
      <c r="A2" s="23"/>
      <c r="B2" s="23"/>
      <c r="C2" s="23"/>
      <c r="D2" s="23"/>
      <c r="E2" s="37" t="s">
        <v>1</v>
      </c>
      <c r="F2" s="37"/>
      <c r="G2" s="37"/>
      <c r="H2" s="37"/>
    </row>
    <row r="3" spans="1:8" ht="26" x14ac:dyDescent="0.3">
      <c r="A3" s="23"/>
      <c r="B3" s="23"/>
      <c r="C3" s="23"/>
      <c r="D3" s="23"/>
      <c r="E3" s="24" t="s">
        <v>46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143164000</v>
      </c>
      <c r="G5" s="3">
        <v>157585000</v>
      </c>
      <c r="H5" s="3">
        <v>173669000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93548000</v>
      </c>
      <c r="G7" s="4">
        <f>SUM(G8:G19)</f>
        <v>88102000</v>
      </c>
      <c r="H7" s="4">
        <f>SUM(H8:H19)</f>
        <v>96507000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35909000</v>
      </c>
      <c r="G8" s="11">
        <v>37390000</v>
      </c>
      <c r="H8" s="11">
        <v>38965000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>
        <v>28775000</v>
      </c>
      <c r="G11" s="11">
        <v>21000000</v>
      </c>
      <c r="H11" s="11">
        <v>21943000</v>
      </c>
    </row>
    <row r="12" spans="1:8" ht="13" x14ac:dyDescent="0.3">
      <c r="A12" s="23"/>
      <c r="B12" s="23"/>
      <c r="C12" s="23"/>
      <c r="D12" s="23"/>
      <c r="E12" s="28" t="s">
        <v>15</v>
      </c>
      <c r="F12" s="20">
        <v>10000000</v>
      </c>
      <c r="G12" s="20">
        <v>10000000</v>
      </c>
      <c r="H12" s="20">
        <v>15000000</v>
      </c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>
        <v>18864000</v>
      </c>
      <c r="G16" s="11">
        <v>19712000</v>
      </c>
      <c r="H16" s="11">
        <v>20599000</v>
      </c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4103000</v>
      </c>
      <c r="G20" s="3">
        <f>SUM(G21:G29)</f>
        <v>1550000</v>
      </c>
      <c r="H20" s="3">
        <f>SUM(H21:H29)</f>
        <v>1550000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1550000</v>
      </c>
      <c r="G21" s="20">
        <v>1550000</v>
      </c>
      <c r="H21" s="20">
        <v>1550000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2553000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240815000</v>
      </c>
      <c r="G30" s="19">
        <f>+G5+G6+G7+G20</f>
        <v>247237000</v>
      </c>
      <c r="H30" s="19">
        <f>+H5+H6+H7+H20</f>
        <v>271726000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60100000</v>
      </c>
      <c r="G32" s="3">
        <f>SUM(G33:G38)</f>
        <v>31354000</v>
      </c>
      <c r="H32" s="3">
        <f>SUM(H33:H38)</f>
        <v>100000</v>
      </c>
    </row>
    <row r="33" spans="1:8" ht="13" x14ac:dyDescent="0.3">
      <c r="A33" s="23"/>
      <c r="B33" s="23"/>
      <c r="C33" s="23"/>
      <c r="D33" s="23"/>
      <c r="E33" s="28" t="s">
        <v>18</v>
      </c>
      <c r="F33" s="11">
        <v>60000000</v>
      </c>
      <c r="G33" s="11">
        <v>30000000</v>
      </c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/>
      <c r="G34" s="11">
        <v>1254000</v>
      </c>
      <c r="H34" s="11"/>
    </row>
    <row r="35" spans="1:8" ht="13" x14ac:dyDescent="0.3">
      <c r="A35" s="23"/>
      <c r="B35" s="23"/>
      <c r="C35" s="23"/>
      <c r="D35" s="23"/>
      <c r="E35" s="28" t="s">
        <v>37</v>
      </c>
      <c r="F35" s="11">
        <v>100000</v>
      </c>
      <c r="G35" s="11">
        <v>100000</v>
      </c>
      <c r="H35" s="11">
        <v>100000</v>
      </c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60100000</v>
      </c>
      <c r="G41" s="32">
        <f>+G32+G39</f>
        <v>31354000</v>
      </c>
      <c r="H41" s="32">
        <f>+H32+H39</f>
        <v>100000</v>
      </c>
    </row>
    <row r="42" spans="1:8" ht="14" x14ac:dyDescent="0.3">
      <c r="A42" s="23"/>
      <c r="B42" s="23"/>
      <c r="C42" s="23"/>
      <c r="D42" s="23"/>
      <c r="E42" s="34" t="s">
        <v>41</v>
      </c>
      <c r="F42" s="35">
        <f>+F30+F41</f>
        <v>300915000</v>
      </c>
      <c r="G42" s="35">
        <f>+G30+G41</f>
        <v>278591000</v>
      </c>
      <c r="H42" s="35">
        <f>+H30+H41</f>
        <v>271826000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53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54</v>
      </c>
      <c r="F45" s="4">
        <f>SUM(F47+F53+F59+F65+F71+F77+F83+F89+F95+F101+F107+F113)</f>
        <v>27300000</v>
      </c>
      <c r="G45" s="4">
        <f>SUM(G47+G53+G59+G65+G71+G77+G83+G89+G95+G101+G107+G113)</f>
        <v>20358000</v>
      </c>
      <c r="H45" s="4">
        <f>SUM(H47+H53+H59+H65+H71+H77+H83+H89+H95+H101+H107+H113)</f>
        <v>21272000</v>
      </c>
    </row>
    <row r="46" spans="1:8" ht="13" x14ac:dyDescent="0.25">
      <c r="A46" s="23"/>
      <c r="B46" s="23"/>
      <c r="C46" s="23"/>
      <c r="D46" s="23"/>
      <c r="E46" s="5" t="s">
        <v>55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57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x14ac:dyDescent="0.25">
      <c r="A48" s="23"/>
      <c r="B48" s="23"/>
      <c r="C48" s="23"/>
      <c r="D48" s="23"/>
      <c r="E48" s="6" t="s">
        <v>58</v>
      </c>
      <c r="F48" s="7"/>
      <c r="G48" s="8"/>
      <c r="H48" s="9"/>
    </row>
    <row r="49" spans="1:8" x14ac:dyDescent="0.25">
      <c r="A49" s="23"/>
      <c r="B49" s="23"/>
      <c r="C49" s="23"/>
      <c r="D49" s="23"/>
      <c r="E49" s="6" t="s">
        <v>59</v>
      </c>
      <c r="F49" s="10"/>
      <c r="G49" s="11"/>
      <c r="H49" s="12"/>
    </row>
    <row r="50" spans="1:8" x14ac:dyDescent="0.25">
      <c r="A50" s="23"/>
      <c r="B50" s="23"/>
      <c r="C50" s="23"/>
      <c r="D50" s="23"/>
      <c r="E50" s="6"/>
      <c r="F50" s="10"/>
      <c r="G50" s="11"/>
      <c r="H50" s="12"/>
    </row>
    <row r="51" spans="1:8" x14ac:dyDescent="0.25">
      <c r="A51" s="23"/>
      <c r="B51" s="23"/>
      <c r="C51" s="23"/>
      <c r="D51" s="23"/>
      <c r="E51" s="6"/>
      <c r="F51" s="13"/>
      <c r="G51" s="14"/>
      <c r="H51" s="15"/>
    </row>
    <row r="52" spans="1:8" x14ac:dyDescent="0.25">
      <c r="A52" s="23"/>
      <c r="B52" s="23"/>
      <c r="C52" s="23"/>
      <c r="D52" s="23"/>
      <c r="E52" s="16"/>
      <c r="F52" s="17"/>
      <c r="G52" s="17"/>
      <c r="H52" s="17"/>
    </row>
    <row r="53" spans="1:8" ht="13" x14ac:dyDescent="0.25">
      <c r="A53" s="23"/>
      <c r="B53" s="23"/>
      <c r="C53" s="23"/>
      <c r="D53" s="23"/>
      <c r="E53" s="2" t="s">
        <v>60</v>
      </c>
      <c r="F53" s="3">
        <f>SUM(F54:F57)</f>
        <v>7800000</v>
      </c>
      <c r="G53" s="3">
        <f>SUM(G54:G57)</f>
        <v>0</v>
      </c>
      <c r="H53" s="3">
        <f>SUM(H54:H57)</f>
        <v>0</v>
      </c>
    </row>
    <row r="54" spans="1:8" x14ac:dyDescent="0.25">
      <c r="A54" s="23"/>
      <c r="B54" s="23"/>
      <c r="C54" s="23"/>
      <c r="D54" s="23"/>
      <c r="E54" s="6" t="s">
        <v>61</v>
      </c>
      <c r="F54" s="7">
        <v>7800000</v>
      </c>
      <c r="G54" s="8"/>
      <c r="H54" s="9"/>
    </row>
    <row r="55" spans="1:8" x14ac:dyDescent="0.25">
      <c r="A55" s="23"/>
      <c r="B55" s="23"/>
      <c r="C55" s="23"/>
      <c r="D55" s="23"/>
      <c r="E55" s="6" t="s">
        <v>62</v>
      </c>
      <c r="F55" s="10"/>
      <c r="G55" s="11"/>
      <c r="H55" s="12"/>
    </row>
    <row r="56" spans="1:8" x14ac:dyDescent="0.25">
      <c r="A56" s="23"/>
      <c r="B56" s="23"/>
      <c r="C56" s="23"/>
      <c r="D56" s="23"/>
      <c r="E56" s="6" t="s">
        <v>63</v>
      </c>
      <c r="F56" s="10"/>
      <c r="G56" s="11"/>
      <c r="H56" s="12"/>
    </row>
    <row r="57" spans="1:8" x14ac:dyDescent="0.25">
      <c r="A57" s="23"/>
      <c r="B57" s="23"/>
      <c r="C57" s="23"/>
      <c r="D57" s="23"/>
      <c r="E57" s="6"/>
      <c r="F57" s="13"/>
      <c r="G57" s="14"/>
      <c r="H57" s="15"/>
    </row>
    <row r="58" spans="1:8" x14ac:dyDescent="0.25">
      <c r="A58" s="23"/>
      <c r="B58" s="23"/>
      <c r="C58" s="23"/>
      <c r="D58" s="23"/>
      <c r="E58" s="16"/>
      <c r="F58" s="17"/>
      <c r="G58" s="17"/>
      <c r="H58" s="17"/>
    </row>
    <row r="59" spans="1:8" ht="13" x14ac:dyDescent="0.25">
      <c r="A59" s="23"/>
      <c r="B59" s="23"/>
      <c r="C59" s="23"/>
      <c r="D59" s="23"/>
      <c r="E59" s="2" t="s">
        <v>64</v>
      </c>
      <c r="F59" s="3">
        <f>SUM(F60:F63)</f>
        <v>19500000</v>
      </c>
      <c r="G59" s="3">
        <f>SUM(G60:G63)</f>
        <v>20358000</v>
      </c>
      <c r="H59" s="3">
        <f>SUM(H60:H63)</f>
        <v>21272000</v>
      </c>
    </row>
    <row r="60" spans="1:8" x14ac:dyDescent="0.25">
      <c r="A60" s="23"/>
      <c r="B60" s="23"/>
      <c r="C60" s="23"/>
      <c r="D60" s="23"/>
      <c r="E60" s="6" t="s">
        <v>65</v>
      </c>
      <c r="F60" s="7">
        <v>12500000</v>
      </c>
      <c r="G60" s="8">
        <v>12358000</v>
      </c>
      <c r="H60" s="9">
        <v>13000000</v>
      </c>
    </row>
    <row r="61" spans="1:8" x14ac:dyDescent="0.25">
      <c r="A61" s="23"/>
      <c r="B61" s="23"/>
      <c r="C61" s="23"/>
      <c r="D61" s="23"/>
      <c r="E61" s="6" t="s">
        <v>66</v>
      </c>
      <c r="F61" s="10">
        <v>7000000</v>
      </c>
      <c r="G61" s="11">
        <v>8000000</v>
      </c>
      <c r="H61" s="12">
        <v>8272000</v>
      </c>
    </row>
    <row r="62" spans="1:8" x14ac:dyDescent="0.25">
      <c r="A62" s="23"/>
      <c r="B62" s="23"/>
      <c r="C62" s="23"/>
      <c r="D62" s="23"/>
      <c r="E62" s="6" t="s">
        <v>67</v>
      </c>
      <c r="F62" s="10"/>
      <c r="G62" s="11"/>
      <c r="H62" s="12"/>
    </row>
    <row r="63" spans="1:8" x14ac:dyDescent="0.25">
      <c r="A63" s="23"/>
      <c r="B63" s="23"/>
      <c r="C63" s="23"/>
      <c r="D63" s="23"/>
      <c r="E63" s="6"/>
      <c r="F63" s="13"/>
      <c r="G63" s="14"/>
      <c r="H63" s="15"/>
    </row>
    <row r="64" spans="1:8" x14ac:dyDescent="0.25">
      <c r="A64" s="23"/>
      <c r="B64" s="23"/>
      <c r="C64" s="23"/>
      <c r="D64" s="23"/>
      <c r="E64" s="16"/>
      <c r="F64" s="17"/>
      <c r="G64" s="17"/>
      <c r="H64" s="17"/>
    </row>
    <row r="65" spans="1:8" ht="13" hidden="1" x14ac:dyDescent="0.25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hidden="1" x14ac:dyDescent="0.25">
      <c r="A66" s="23"/>
      <c r="B66" s="23"/>
      <c r="C66" s="23"/>
      <c r="D66" s="23"/>
      <c r="E66" s="6"/>
      <c r="F66" s="7"/>
      <c r="G66" s="8"/>
      <c r="H66" s="9"/>
    </row>
    <row r="67" spans="1:8" hidden="1" x14ac:dyDescent="0.25">
      <c r="A67" s="23"/>
      <c r="B67" s="23"/>
      <c r="C67" s="23"/>
      <c r="D67" s="23"/>
      <c r="E67" s="6"/>
      <c r="F67" s="10"/>
      <c r="G67" s="11"/>
      <c r="H67" s="12"/>
    </row>
    <row r="68" spans="1:8" hidden="1" x14ac:dyDescent="0.25">
      <c r="A68" s="23"/>
      <c r="B68" s="23"/>
      <c r="C68" s="23"/>
      <c r="D68" s="23"/>
      <c r="E68" s="6"/>
      <c r="F68" s="10"/>
      <c r="G68" s="11"/>
      <c r="H68" s="12"/>
    </row>
    <row r="69" spans="1:8" hidden="1" x14ac:dyDescent="0.25">
      <c r="A69" s="23"/>
      <c r="B69" s="23"/>
      <c r="C69" s="23"/>
      <c r="D69" s="23"/>
      <c r="E69" s="6"/>
      <c r="F69" s="13"/>
      <c r="G69" s="14"/>
      <c r="H69" s="15"/>
    </row>
    <row r="70" spans="1:8" hidden="1" x14ac:dyDescent="0.25">
      <c r="A70" s="23"/>
      <c r="B70" s="23"/>
      <c r="C70" s="23"/>
      <c r="D70" s="23"/>
      <c r="E70" s="16"/>
      <c r="F70" s="17"/>
      <c r="G70" s="17"/>
      <c r="H70" s="17"/>
    </row>
    <row r="71" spans="1:8" ht="13" hidden="1" x14ac:dyDescent="0.25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hidden="1" x14ac:dyDescent="0.25">
      <c r="A72" s="23"/>
      <c r="B72" s="23"/>
      <c r="C72" s="23"/>
      <c r="D72" s="23"/>
      <c r="E72" s="6"/>
      <c r="F72" s="7"/>
      <c r="G72" s="8"/>
      <c r="H72" s="9"/>
    </row>
    <row r="73" spans="1:8" hidden="1" x14ac:dyDescent="0.25">
      <c r="A73" s="23"/>
      <c r="B73" s="23"/>
      <c r="C73" s="23"/>
      <c r="D73" s="23"/>
      <c r="E73" s="6"/>
      <c r="F73" s="10"/>
      <c r="G73" s="11"/>
      <c r="H73" s="12"/>
    </row>
    <row r="74" spans="1:8" hidden="1" x14ac:dyDescent="0.25">
      <c r="A74" s="23"/>
      <c r="B74" s="23"/>
      <c r="C74" s="23"/>
      <c r="D74" s="23"/>
      <c r="E74" s="6"/>
      <c r="F74" s="10"/>
      <c r="G74" s="11"/>
      <c r="H74" s="12"/>
    </row>
    <row r="75" spans="1:8" hidden="1" x14ac:dyDescent="0.25">
      <c r="A75" s="23"/>
      <c r="B75" s="23"/>
      <c r="C75" s="23"/>
      <c r="D75" s="23"/>
      <c r="E75" s="6"/>
      <c r="F75" s="13"/>
      <c r="G75" s="14"/>
      <c r="H75" s="15"/>
    </row>
    <row r="76" spans="1:8" hidden="1" x14ac:dyDescent="0.25">
      <c r="A76" s="23"/>
      <c r="B76" s="23"/>
      <c r="C76" s="23"/>
      <c r="D76" s="23"/>
      <c r="E76" s="16"/>
      <c r="F76" s="17"/>
      <c r="G76" s="17"/>
      <c r="H76" s="17"/>
    </row>
    <row r="77" spans="1:8" ht="13" hidden="1" x14ac:dyDescent="0.25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hidden="1" x14ac:dyDescent="0.25">
      <c r="A78" s="23"/>
      <c r="B78" s="23"/>
      <c r="C78" s="23"/>
      <c r="D78" s="23"/>
      <c r="E78" s="6"/>
      <c r="F78" s="7"/>
      <c r="G78" s="8"/>
      <c r="H78" s="9"/>
    </row>
    <row r="79" spans="1:8" hidden="1" x14ac:dyDescent="0.25">
      <c r="A79" s="23"/>
      <c r="B79" s="23"/>
      <c r="C79" s="23"/>
      <c r="D79" s="23"/>
      <c r="E79" s="6"/>
      <c r="F79" s="10"/>
      <c r="G79" s="11"/>
      <c r="H79" s="12"/>
    </row>
    <row r="80" spans="1:8" hidden="1" x14ac:dyDescent="0.25">
      <c r="A80" s="23"/>
      <c r="B80" s="23"/>
      <c r="C80" s="23"/>
      <c r="D80" s="23"/>
      <c r="E80" s="6"/>
      <c r="F80" s="10"/>
      <c r="G80" s="11"/>
      <c r="H80" s="12"/>
    </row>
    <row r="81" spans="1:8" hidden="1" x14ac:dyDescent="0.25">
      <c r="A81" s="23"/>
      <c r="B81" s="23"/>
      <c r="C81" s="23"/>
      <c r="D81" s="23"/>
      <c r="E81" s="6"/>
      <c r="F81" s="13"/>
      <c r="G81" s="14"/>
      <c r="H81" s="15"/>
    </row>
    <row r="82" spans="1:8" hidden="1" x14ac:dyDescent="0.25">
      <c r="A82" s="23"/>
      <c r="B82" s="23"/>
      <c r="C82" s="23"/>
      <c r="D82" s="23"/>
      <c r="E82" s="16"/>
      <c r="F82" s="17"/>
      <c r="G82" s="17"/>
      <c r="H82" s="17"/>
    </row>
    <row r="83" spans="1:8" ht="13" hidden="1" x14ac:dyDescent="0.25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hidden="1" x14ac:dyDescent="0.25">
      <c r="A84" s="23"/>
      <c r="B84" s="23"/>
      <c r="C84" s="23"/>
      <c r="D84" s="23"/>
      <c r="E84" s="6"/>
      <c r="F84" s="7"/>
      <c r="G84" s="8"/>
      <c r="H84" s="9"/>
    </row>
    <row r="85" spans="1:8" hidden="1" x14ac:dyDescent="0.25">
      <c r="A85" s="23"/>
      <c r="B85" s="23"/>
      <c r="C85" s="23"/>
      <c r="D85" s="23"/>
      <c r="E85" s="6"/>
      <c r="F85" s="10"/>
      <c r="G85" s="11"/>
      <c r="H85" s="12"/>
    </row>
    <row r="86" spans="1:8" hidden="1" x14ac:dyDescent="0.25">
      <c r="A86" s="23"/>
      <c r="B86" s="23"/>
      <c r="C86" s="23"/>
      <c r="D86" s="23"/>
      <c r="E86" s="6"/>
      <c r="F86" s="10"/>
      <c r="G86" s="11"/>
      <c r="H86" s="12"/>
    </row>
    <row r="87" spans="1:8" hidden="1" x14ac:dyDescent="0.25">
      <c r="A87" s="23"/>
      <c r="B87" s="23"/>
      <c r="C87" s="23"/>
      <c r="D87" s="23"/>
      <c r="E87" s="6"/>
      <c r="F87" s="13"/>
      <c r="G87" s="14"/>
      <c r="H87" s="15"/>
    </row>
    <row r="88" spans="1:8" hidden="1" x14ac:dyDescent="0.25">
      <c r="A88" s="23"/>
      <c r="B88" s="23"/>
      <c r="C88" s="23"/>
      <c r="D88" s="23"/>
      <c r="E88" s="16"/>
      <c r="F88" s="17"/>
      <c r="G88" s="17"/>
      <c r="H88" s="17"/>
    </row>
    <row r="89" spans="1:8" ht="13" hidden="1" x14ac:dyDescent="0.25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hidden="1" x14ac:dyDescent="0.25">
      <c r="A90" s="23"/>
      <c r="B90" s="23"/>
      <c r="C90" s="23"/>
      <c r="D90" s="23"/>
      <c r="E90" s="6"/>
      <c r="F90" s="7"/>
      <c r="G90" s="8"/>
      <c r="H90" s="9"/>
    </row>
    <row r="91" spans="1:8" hidden="1" x14ac:dyDescent="0.25">
      <c r="A91" s="23"/>
      <c r="B91" s="23"/>
      <c r="C91" s="23"/>
      <c r="D91" s="23"/>
      <c r="E91" s="6"/>
      <c r="F91" s="10"/>
      <c r="G91" s="11"/>
      <c r="H91" s="12"/>
    </row>
    <row r="92" spans="1:8" hidden="1" x14ac:dyDescent="0.25">
      <c r="A92" s="23"/>
      <c r="B92" s="23"/>
      <c r="C92" s="23"/>
      <c r="D92" s="23"/>
      <c r="E92" s="6"/>
      <c r="F92" s="10"/>
      <c r="G92" s="11"/>
      <c r="H92" s="12"/>
    </row>
    <row r="93" spans="1:8" hidden="1" x14ac:dyDescent="0.25">
      <c r="A93" s="23"/>
      <c r="B93" s="23"/>
      <c r="C93" s="23"/>
      <c r="D93" s="23"/>
      <c r="E93" s="6"/>
      <c r="F93" s="13"/>
      <c r="G93" s="14"/>
      <c r="H93" s="15"/>
    </row>
    <row r="94" spans="1:8" hidden="1" x14ac:dyDescent="0.25">
      <c r="A94" s="23"/>
      <c r="B94" s="23"/>
      <c r="C94" s="23"/>
      <c r="D94" s="23"/>
      <c r="E94" s="16"/>
      <c r="F94" s="17"/>
      <c r="G94" s="17"/>
      <c r="H94" s="17"/>
    </row>
    <row r="95" spans="1:8" ht="13" hidden="1" x14ac:dyDescent="0.25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hidden="1" x14ac:dyDescent="0.25">
      <c r="A96" s="23"/>
      <c r="B96" s="23"/>
      <c r="C96" s="23"/>
      <c r="D96" s="23"/>
      <c r="E96" s="6"/>
      <c r="F96" s="7"/>
      <c r="G96" s="8"/>
      <c r="H96" s="9"/>
    </row>
    <row r="97" spans="1:8" hidden="1" x14ac:dyDescent="0.25">
      <c r="A97" s="23"/>
      <c r="B97" s="23"/>
      <c r="C97" s="23"/>
      <c r="D97" s="23"/>
      <c r="E97" s="6"/>
      <c r="F97" s="10"/>
      <c r="G97" s="11"/>
      <c r="H97" s="12"/>
    </row>
    <row r="98" spans="1:8" hidden="1" x14ac:dyDescent="0.25">
      <c r="A98" s="23"/>
      <c r="B98" s="23"/>
      <c r="C98" s="23"/>
      <c r="D98" s="23"/>
      <c r="E98" s="6"/>
      <c r="F98" s="10"/>
      <c r="G98" s="11"/>
      <c r="H98" s="12"/>
    </row>
    <row r="99" spans="1:8" hidden="1" x14ac:dyDescent="0.25">
      <c r="A99" s="23"/>
      <c r="B99" s="23"/>
      <c r="C99" s="23"/>
      <c r="D99" s="23"/>
      <c r="E99" s="6"/>
      <c r="F99" s="13"/>
      <c r="G99" s="14"/>
      <c r="H99" s="15"/>
    </row>
    <row r="100" spans="1:8" hidden="1" x14ac:dyDescent="0.25">
      <c r="A100" s="23"/>
      <c r="B100" s="23"/>
      <c r="C100" s="23"/>
      <c r="D100" s="23"/>
      <c r="E100" s="16"/>
      <c r="F100" s="17"/>
      <c r="G100" s="17"/>
      <c r="H100" s="17"/>
    </row>
    <row r="101" spans="1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hidden="1" x14ac:dyDescent="0.25">
      <c r="E102" s="6"/>
      <c r="F102" s="7"/>
      <c r="G102" s="8"/>
      <c r="H102" s="9"/>
    </row>
    <row r="103" spans="1:8" hidden="1" x14ac:dyDescent="0.25">
      <c r="E103" s="6"/>
      <c r="F103" s="10"/>
      <c r="G103" s="11"/>
      <c r="H103" s="12"/>
    </row>
    <row r="104" spans="1:8" hidden="1" x14ac:dyDescent="0.25">
      <c r="E104" s="6"/>
      <c r="F104" s="10"/>
      <c r="G104" s="11"/>
      <c r="H104" s="12"/>
    </row>
    <row r="105" spans="1:8" hidden="1" x14ac:dyDescent="0.25">
      <c r="E105" s="6"/>
      <c r="F105" s="13"/>
      <c r="G105" s="14"/>
      <c r="H105" s="15"/>
    </row>
    <row r="106" spans="1:8" hidden="1" x14ac:dyDescent="0.25">
      <c r="E106" s="16"/>
      <c r="F106" s="17"/>
      <c r="G106" s="17"/>
      <c r="H106" s="17"/>
    </row>
    <row r="107" spans="1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hidden="1" x14ac:dyDescent="0.25">
      <c r="E108" s="6"/>
      <c r="F108" s="7"/>
      <c r="G108" s="8"/>
      <c r="H108" s="9"/>
    </row>
    <row r="109" spans="1:8" hidden="1" x14ac:dyDescent="0.25">
      <c r="E109" s="6"/>
      <c r="F109" s="10"/>
      <c r="G109" s="11"/>
      <c r="H109" s="12"/>
    </row>
    <row r="110" spans="1:8" hidden="1" x14ac:dyDescent="0.25">
      <c r="E110" s="6"/>
      <c r="F110" s="10"/>
      <c r="G110" s="11"/>
      <c r="H110" s="12"/>
    </row>
    <row r="111" spans="1:8" hidden="1" x14ac:dyDescent="0.25">
      <c r="E111" s="6"/>
      <c r="F111" s="13"/>
      <c r="G111" s="14"/>
      <c r="H111" s="15"/>
    </row>
    <row r="112" spans="1:8" hidden="1" x14ac:dyDescent="0.25">
      <c r="E112" s="16"/>
      <c r="F112" s="17"/>
      <c r="G112" s="17"/>
      <c r="H112" s="17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8" t="s">
        <v>56</v>
      </c>
      <c r="F118" s="19">
        <f>SUM(F45)</f>
        <v>27300000</v>
      </c>
      <c r="G118" s="19">
        <f>SUM(G45)</f>
        <v>20358000</v>
      </c>
      <c r="H118" s="19">
        <f>SUM(H45)</f>
        <v>21272000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view="pageBreakPreview" topLeftCell="A33" zoomScale="60" zoomScaleNormal="100" workbookViewId="0">
      <selection activeCell="I42" sqref="I42:L42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6" t="s">
        <v>0</v>
      </c>
      <c r="F1" s="36"/>
      <c r="G1" s="36"/>
      <c r="H1" s="36"/>
    </row>
    <row r="2" spans="1:8" x14ac:dyDescent="0.25">
      <c r="A2" s="23"/>
      <c r="B2" s="23"/>
      <c r="C2" s="23"/>
      <c r="D2" s="23"/>
      <c r="E2" s="37" t="s">
        <v>1</v>
      </c>
      <c r="F2" s="37"/>
      <c r="G2" s="37"/>
      <c r="H2" s="37"/>
    </row>
    <row r="3" spans="1:8" ht="26" x14ac:dyDescent="0.3">
      <c r="A3" s="23"/>
      <c r="B3" s="23"/>
      <c r="C3" s="23"/>
      <c r="D3" s="23"/>
      <c r="E3" s="24" t="s">
        <v>47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181382000</v>
      </c>
      <c r="G5" s="3">
        <v>200326000</v>
      </c>
      <c r="H5" s="3">
        <v>221527000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74030000</v>
      </c>
      <c r="G7" s="4">
        <f>SUM(G8:G19)</f>
        <v>70690000</v>
      </c>
      <c r="H7" s="4">
        <f>SUM(H8:H19)</f>
        <v>73438000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29698000</v>
      </c>
      <c r="G8" s="11">
        <v>30882000</v>
      </c>
      <c r="H8" s="11">
        <v>32141000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>
        <v>25458000</v>
      </c>
      <c r="G11" s="11">
        <v>21000000</v>
      </c>
      <c r="H11" s="11">
        <v>21943000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>
        <v>18874000</v>
      </c>
      <c r="G16" s="11">
        <v>18808000</v>
      </c>
      <c r="H16" s="11">
        <v>19354000</v>
      </c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3178000</v>
      </c>
      <c r="G20" s="3">
        <f>SUM(G21:G29)</f>
        <v>1950000</v>
      </c>
      <c r="H20" s="3">
        <f>SUM(H21:H29)</f>
        <v>1950000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1950000</v>
      </c>
      <c r="G21" s="20">
        <v>1950000</v>
      </c>
      <c r="H21" s="20">
        <v>1950000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1228000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258590000</v>
      </c>
      <c r="G30" s="19">
        <f>+G5+G6+G7+G20</f>
        <v>272966000</v>
      </c>
      <c r="H30" s="19">
        <f>+H5+H6+H7+H20</f>
        <v>296915000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284000</v>
      </c>
      <c r="G32" s="3">
        <f>SUM(G33:G38)</f>
        <v>10450000</v>
      </c>
      <c r="H32" s="3">
        <f>SUM(H33:H38)</f>
        <v>100000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184000</v>
      </c>
      <c r="G34" s="11">
        <v>10350000</v>
      </c>
      <c r="H34" s="11"/>
    </row>
    <row r="35" spans="1:8" ht="13" x14ac:dyDescent="0.3">
      <c r="A35" s="23"/>
      <c r="B35" s="23"/>
      <c r="C35" s="23"/>
      <c r="D35" s="23"/>
      <c r="E35" s="28" t="s">
        <v>37</v>
      </c>
      <c r="F35" s="11">
        <v>100000</v>
      </c>
      <c r="G35" s="11">
        <v>100000</v>
      </c>
      <c r="H35" s="11">
        <v>100000</v>
      </c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284000</v>
      </c>
      <c r="G41" s="32">
        <f>+G32+G39</f>
        <v>10450000</v>
      </c>
      <c r="H41" s="32">
        <f>+H32+H39</f>
        <v>100000</v>
      </c>
    </row>
    <row r="42" spans="1:8" ht="14" x14ac:dyDescent="0.3">
      <c r="A42" s="23"/>
      <c r="B42" s="23"/>
      <c r="C42" s="23"/>
      <c r="D42" s="23"/>
      <c r="E42" s="34" t="s">
        <v>41</v>
      </c>
      <c r="F42" s="35">
        <f>+F30+F41</f>
        <v>258874000</v>
      </c>
      <c r="G42" s="35">
        <f>+G30+G41</f>
        <v>283416000</v>
      </c>
      <c r="H42" s="35">
        <f>+H30+H41</f>
        <v>297015000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53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54</v>
      </c>
      <c r="F45" s="4">
        <f>SUM(F47+F53+F59+F65+F71+F77+F83+F89+F95+F101+F107+F113)</f>
        <v>25066000</v>
      </c>
      <c r="G45" s="4">
        <f>SUM(G47+G53+G59+G65+G71+G77+G83+G89+G95+G101+G107+G113)</f>
        <v>19836000</v>
      </c>
      <c r="H45" s="4">
        <f>SUM(H47+H53+H59+H65+H71+H77+H83+H89+H95+H101+H107+H113)</f>
        <v>20727000</v>
      </c>
    </row>
    <row r="46" spans="1:8" ht="13" x14ac:dyDescent="0.25">
      <c r="A46" s="23"/>
      <c r="B46" s="23"/>
      <c r="C46" s="23"/>
      <c r="D46" s="23"/>
      <c r="E46" s="5" t="s">
        <v>55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57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x14ac:dyDescent="0.25">
      <c r="A48" s="23"/>
      <c r="B48" s="23"/>
      <c r="C48" s="23"/>
      <c r="D48" s="23"/>
      <c r="E48" s="6" t="s">
        <v>58</v>
      </c>
      <c r="F48" s="7"/>
      <c r="G48" s="8"/>
      <c r="H48" s="9"/>
    </row>
    <row r="49" spans="1:8" x14ac:dyDescent="0.25">
      <c r="A49" s="23"/>
      <c r="B49" s="23"/>
      <c r="C49" s="23"/>
      <c r="D49" s="23"/>
      <c r="E49" s="6" t="s">
        <v>59</v>
      </c>
      <c r="F49" s="10"/>
      <c r="G49" s="11"/>
      <c r="H49" s="12"/>
    </row>
    <row r="50" spans="1:8" x14ac:dyDescent="0.25">
      <c r="A50" s="23"/>
      <c r="B50" s="23"/>
      <c r="C50" s="23"/>
      <c r="D50" s="23"/>
      <c r="E50" s="6"/>
      <c r="F50" s="10"/>
      <c r="G50" s="11"/>
      <c r="H50" s="12"/>
    </row>
    <row r="51" spans="1:8" x14ac:dyDescent="0.25">
      <c r="A51" s="23"/>
      <c r="B51" s="23"/>
      <c r="C51" s="23"/>
      <c r="D51" s="23"/>
      <c r="E51" s="6"/>
      <c r="F51" s="13"/>
      <c r="G51" s="14"/>
      <c r="H51" s="15"/>
    </row>
    <row r="52" spans="1:8" x14ac:dyDescent="0.25">
      <c r="A52" s="23"/>
      <c r="B52" s="23"/>
      <c r="C52" s="23"/>
      <c r="D52" s="23"/>
      <c r="E52" s="16"/>
      <c r="F52" s="17"/>
      <c r="G52" s="17"/>
      <c r="H52" s="17"/>
    </row>
    <row r="53" spans="1:8" ht="13" x14ac:dyDescent="0.25">
      <c r="A53" s="23"/>
      <c r="B53" s="23"/>
      <c r="C53" s="23"/>
      <c r="D53" s="23"/>
      <c r="E53" s="2" t="s">
        <v>60</v>
      </c>
      <c r="F53" s="3">
        <f>SUM(F54:F57)</f>
        <v>5266000</v>
      </c>
      <c r="G53" s="3">
        <f>SUM(G54:G57)</f>
        <v>0</v>
      </c>
      <c r="H53" s="3">
        <f>SUM(H54:H57)</f>
        <v>0</v>
      </c>
    </row>
    <row r="54" spans="1:8" x14ac:dyDescent="0.25">
      <c r="A54" s="23"/>
      <c r="B54" s="23"/>
      <c r="C54" s="23"/>
      <c r="D54" s="23"/>
      <c r="E54" s="6" t="s">
        <v>61</v>
      </c>
      <c r="F54" s="7">
        <v>4200000</v>
      </c>
      <c r="G54" s="8"/>
      <c r="H54" s="9"/>
    </row>
    <row r="55" spans="1:8" x14ac:dyDescent="0.25">
      <c r="A55" s="23"/>
      <c r="B55" s="23"/>
      <c r="C55" s="23"/>
      <c r="D55" s="23"/>
      <c r="E55" s="6" t="s">
        <v>62</v>
      </c>
      <c r="F55" s="10">
        <v>1066000</v>
      </c>
      <c r="G55" s="11"/>
      <c r="H55" s="12"/>
    </row>
    <row r="56" spans="1:8" x14ac:dyDescent="0.25">
      <c r="A56" s="23"/>
      <c r="B56" s="23"/>
      <c r="C56" s="23"/>
      <c r="D56" s="23"/>
      <c r="E56" s="6" t="s">
        <v>63</v>
      </c>
      <c r="F56" s="10"/>
      <c r="G56" s="11"/>
      <c r="H56" s="12"/>
    </row>
    <row r="57" spans="1:8" x14ac:dyDescent="0.25">
      <c r="A57" s="23"/>
      <c r="B57" s="23"/>
      <c r="C57" s="23"/>
      <c r="D57" s="23"/>
      <c r="E57" s="6"/>
      <c r="F57" s="13"/>
      <c r="G57" s="14"/>
      <c r="H57" s="15"/>
    </row>
    <row r="58" spans="1:8" x14ac:dyDescent="0.25">
      <c r="A58" s="23"/>
      <c r="B58" s="23"/>
      <c r="C58" s="23"/>
      <c r="D58" s="23"/>
      <c r="E58" s="16"/>
      <c r="F58" s="17"/>
      <c r="G58" s="17"/>
      <c r="H58" s="17"/>
    </row>
    <row r="59" spans="1:8" ht="13" x14ac:dyDescent="0.25">
      <c r="A59" s="23"/>
      <c r="B59" s="23"/>
      <c r="C59" s="23"/>
      <c r="D59" s="23"/>
      <c r="E59" s="2" t="s">
        <v>64</v>
      </c>
      <c r="F59" s="3">
        <f>SUM(F60:F63)</f>
        <v>19800000</v>
      </c>
      <c r="G59" s="3">
        <f>SUM(G60:G63)</f>
        <v>19836000</v>
      </c>
      <c r="H59" s="3">
        <f>SUM(H60:H63)</f>
        <v>20727000</v>
      </c>
    </row>
    <row r="60" spans="1:8" x14ac:dyDescent="0.25">
      <c r="A60" s="23"/>
      <c r="B60" s="23"/>
      <c r="C60" s="23"/>
      <c r="D60" s="23"/>
      <c r="E60" s="6" t="s">
        <v>65</v>
      </c>
      <c r="F60" s="7">
        <v>12800000</v>
      </c>
      <c r="G60" s="8">
        <v>11836000</v>
      </c>
      <c r="H60" s="9">
        <v>12500000</v>
      </c>
    </row>
    <row r="61" spans="1:8" x14ac:dyDescent="0.25">
      <c r="A61" s="23"/>
      <c r="B61" s="23"/>
      <c r="C61" s="23"/>
      <c r="D61" s="23"/>
      <c r="E61" s="6" t="s">
        <v>66</v>
      </c>
      <c r="F61" s="10">
        <v>7000000</v>
      </c>
      <c r="G61" s="11">
        <v>8000000</v>
      </c>
      <c r="H61" s="12">
        <v>8227000</v>
      </c>
    </row>
    <row r="62" spans="1:8" x14ac:dyDescent="0.25">
      <c r="A62" s="23"/>
      <c r="B62" s="23"/>
      <c r="C62" s="23"/>
      <c r="D62" s="23"/>
      <c r="E62" s="6" t="s">
        <v>67</v>
      </c>
      <c r="F62" s="10"/>
      <c r="G62" s="11"/>
      <c r="H62" s="12"/>
    </row>
    <row r="63" spans="1:8" x14ac:dyDescent="0.25">
      <c r="A63" s="23"/>
      <c r="B63" s="23"/>
      <c r="C63" s="23"/>
      <c r="D63" s="23"/>
      <c r="E63" s="6"/>
      <c r="F63" s="13"/>
      <c r="G63" s="14"/>
      <c r="H63" s="15"/>
    </row>
    <row r="64" spans="1:8" x14ac:dyDescent="0.25">
      <c r="A64" s="23"/>
      <c r="B64" s="23"/>
      <c r="C64" s="23"/>
      <c r="D64" s="23"/>
      <c r="E64" s="16"/>
      <c r="F64" s="17"/>
      <c r="G64" s="17"/>
      <c r="H64" s="17"/>
    </row>
    <row r="65" spans="1:8" ht="13" hidden="1" x14ac:dyDescent="0.25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hidden="1" x14ac:dyDescent="0.25">
      <c r="A66" s="23"/>
      <c r="B66" s="23"/>
      <c r="C66" s="23"/>
      <c r="D66" s="23"/>
      <c r="E66" s="6"/>
      <c r="F66" s="7"/>
      <c r="G66" s="8"/>
      <c r="H66" s="9"/>
    </row>
    <row r="67" spans="1:8" hidden="1" x14ac:dyDescent="0.25">
      <c r="A67" s="23"/>
      <c r="B67" s="23"/>
      <c r="C67" s="23"/>
      <c r="D67" s="23"/>
      <c r="E67" s="6"/>
      <c r="F67" s="10"/>
      <c r="G67" s="11"/>
      <c r="H67" s="12"/>
    </row>
    <row r="68" spans="1:8" hidden="1" x14ac:dyDescent="0.25">
      <c r="A68" s="23"/>
      <c r="B68" s="23"/>
      <c r="C68" s="23"/>
      <c r="D68" s="23"/>
      <c r="E68" s="6"/>
      <c r="F68" s="10"/>
      <c r="G68" s="11"/>
      <c r="H68" s="12"/>
    </row>
    <row r="69" spans="1:8" hidden="1" x14ac:dyDescent="0.25">
      <c r="A69" s="23"/>
      <c r="B69" s="23"/>
      <c r="C69" s="23"/>
      <c r="D69" s="23"/>
      <c r="E69" s="6"/>
      <c r="F69" s="13"/>
      <c r="G69" s="14"/>
      <c r="H69" s="15"/>
    </row>
    <row r="70" spans="1:8" hidden="1" x14ac:dyDescent="0.25">
      <c r="A70" s="23"/>
      <c r="B70" s="23"/>
      <c r="C70" s="23"/>
      <c r="D70" s="23"/>
      <c r="E70" s="16"/>
      <c r="F70" s="17"/>
      <c r="G70" s="17"/>
      <c r="H70" s="17"/>
    </row>
    <row r="71" spans="1:8" ht="13" hidden="1" x14ac:dyDescent="0.25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hidden="1" x14ac:dyDescent="0.25">
      <c r="A72" s="23"/>
      <c r="B72" s="23"/>
      <c r="C72" s="23"/>
      <c r="D72" s="23"/>
      <c r="E72" s="6"/>
      <c r="F72" s="7"/>
      <c r="G72" s="8"/>
      <c r="H72" s="9"/>
    </row>
    <row r="73" spans="1:8" hidden="1" x14ac:dyDescent="0.25">
      <c r="A73" s="23"/>
      <c r="B73" s="23"/>
      <c r="C73" s="23"/>
      <c r="D73" s="23"/>
      <c r="E73" s="6"/>
      <c r="F73" s="10"/>
      <c r="G73" s="11"/>
      <c r="H73" s="12"/>
    </row>
    <row r="74" spans="1:8" hidden="1" x14ac:dyDescent="0.25">
      <c r="A74" s="23"/>
      <c r="B74" s="23"/>
      <c r="C74" s="23"/>
      <c r="D74" s="23"/>
      <c r="E74" s="6"/>
      <c r="F74" s="10"/>
      <c r="G74" s="11"/>
      <c r="H74" s="12"/>
    </row>
    <row r="75" spans="1:8" hidden="1" x14ac:dyDescent="0.25">
      <c r="A75" s="23"/>
      <c r="B75" s="23"/>
      <c r="C75" s="23"/>
      <c r="D75" s="23"/>
      <c r="E75" s="6"/>
      <c r="F75" s="13"/>
      <c r="G75" s="14"/>
      <c r="H75" s="15"/>
    </row>
    <row r="76" spans="1:8" hidden="1" x14ac:dyDescent="0.25">
      <c r="A76" s="23"/>
      <c r="B76" s="23"/>
      <c r="C76" s="23"/>
      <c r="D76" s="23"/>
      <c r="E76" s="16"/>
      <c r="F76" s="17"/>
      <c r="G76" s="17"/>
      <c r="H76" s="17"/>
    </row>
    <row r="77" spans="1:8" ht="13" hidden="1" x14ac:dyDescent="0.25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hidden="1" x14ac:dyDescent="0.25">
      <c r="A78" s="23"/>
      <c r="B78" s="23"/>
      <c r="C78" s="23"/>
      <c r="D78" s="23"/>
      <c r="E78" s="6"/>
      <c r="F78" s="7"/>
      <c r="G78" s="8"/>
      <c r="H78" s="9"/>
    </row>
    <row r="79" spans="1:8" hidden="1" x14ac:dyDescent="0.25">
      <c r="A79" s="23"/>
      <c r="B79" s="23"/>
      <c r="C79" s="23"/>
      <c r="D79" s="23"/>
      <c r="E79" s="6"/>
      <c r="F79" s="10"/>
      <c r="G79" s="11"/>
      <c r="H79" s="12"/>
    </row>
    <row r="80" spans="1:8" hidden="1" x14ac:dyDescent="0.25">
      <c r="A80" s="23"/>
      <c r="B80" s="23"/>
      <c r="C80" s="23"/>
      <c r="D80" s="23"/>
      <c r="E80" s="6"/>
      <c r="F80" s="10"/>
      <c r="G80" s="11"/>
      <c r="H80" s="12"/>
    </row>
    <row r="81" spans="1:8" hidden="1" x14ac:dyDescent="0.25">
      <c r="A81" s="23"/>
      <c r="B81" s="23"/>
      <c r="C81" s="23"/>
      <c r="D81" s="23"/>
      <c r="E81" s="6"/>
      <c r="F81" s="13"/>
      <c r="G81" s="14"/>
      <c r="H81" s="15"/>
    </row>
    <row r="82" spans="1:8" hidden="1" x14ac:dyDescent="0.25">
      <c r="A82" s="23"/>
      <c r="B82" s="23"/>
      <c r="C82" s="23"/>
      <c r="D82" s="23"/>
      <c r="E82" s="16"/>
      <c r="F82" s="17"/>
      <c r="G82" s="17"/>
      <c r="H82" s="17"/>
    </row>
    <row r="83" spans="1:8" ht="13" hidden="1" x14ac:dyDescent="0.25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hidden="1" x14ac:dyDescent="0.25">
      <c r="A84" s="23"/>
      <c r="B84" s="23"/>
      <c r="C84" s="23"/>
      <c r="D84" s="23"/>
      <c r="E84" s="6"/>
      <c r="F84" s="7"/>
      <c r="G84" s="8"/>
      <c r="H84" s="9"/>
    </row>
    <row r="85" spans="1:8" hidden="1" x14ac:dyDescent="0.25">
      <c r="A85" s="23"/>
      <c r="B85" s="23"/>
      <c r="C85" s="23"/>
      <c r="D85" s="23"/>
      <c r="E85" s="6"/>
      <c r="F85" s="10"/>
      <c r="G85" s="11"/>
      <c r="H85" s="12"/>
    </row>
    <row r="86" spans="1:8" hidden="1" x14ac:dyDescent="0.25">
      <c r="A86" s="23"/>
      <c r="B86" s="23"/>
      <c r="C86" s="23"/>
      <c r="D86" s="23"/>
      <c r="E86" s="6"/>
      <c r="F86" s="10"/>
      <c r="G86" s="11"/>
      <c r="H86" s="12"/>
    </row>
    <row r="87" spans="1:8" hidden="1" x14ac:dyDescent="0.25">
      <c r="A87" s="23"/>
      <c r="B87" s="23"/>
      <c r="C87" s="23"/>
      <c r="D87" s="23"/>
      <c r="E87" s="6"/>
      <c r="F87" s="13"/>
      <c r="G87" s="14"/>
      <c r="H87" s="15"/>
    </row>
    <row r="88" spans="1:8" hidden="1" x14ac:dyDescent="0.25">
      <c r="A88" s="23"/>
      <c r="B88" s="23"/>
      <c r="C88" s="23"/>
      <c r="D88" s="23"/>
      <c r="E88" s="16"/>
      <c r="F88" s="17"/>
      <c r="G88" s="17"/>
      <c r="H88" s="17"/>
    </row>
    <row r="89" spans="1:8" ht="13" hidden="1" x14ac:dyDescent="0.25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hidden="1" x14ac:dyDescent="0.25">
      <c r="A90" s="23"/>
      <c r="B90" s="23"/>
      <c r="C90" s="23"/>
      <c r="D90" s="23"/>
      <c r="E90" s="6"/>
      <c r="F90" s="7"/>
      <c r="G90" s="8"/>
      <c r="H90" s="9"/>
    </row>
    <row r="91" spans="1:8" hidden="1" x14ac:dyDescent="0.25">
      <c r="A91" s="23"/>
      <c r="B91" s="23"/>
      <c r="C91" s="23"/>
      <c r="D91" s="23"/>
      <c r="E91" s="6"/>
      <c r="F91" s="10"/>
      <c r="G91" s="11"/>
      <c r="H91" s="12"/>
    </row>
    <row r="92" spans="1:8" hidden="1" x14ac:dyDescent="0.25">
      <c r="A92" s="23"/>
      <c r="B92" s="23"/>
      <c r="C92" s="23"/>
      <c r="D92" s="23"/>
      <c r="E92" s="6"/>
      <c r="F92" s="10"/>
      <c r="G92" s="11"/>
      <c r="H92" s="12"/>
    </row>
    <row r="93" spans="1:8" hidden="1" x14ac:dyDescent="0.25">
      <c r="A93" s="23"/>
      <c r="B93" s="23"/>
      <c r="C93" s="23"/>
      <c r="D93" s="23"/>
      <c r="E93" s="6"/>
      <c r="F93" s="13"/>
      <c r="G93" s="14"/>
      <c r="H93" s="15"/>
    </row>
    <row r="94" spans="1:8" hidden="1" x14ac:dyDescent="0.25">
      <c r="A94" s="23"/>
      <c r="B94" s="23"/>
      <c r="C94" s="23"/>
      <c r="D94" s="23"/>
      <c r="E94" s="16"/>
      <c r="F94" s="17"/>
      <c r="G94" s="17"/>
      <c r="H94" s="17"/>
    </row>
    <row r="95" spans="1:8" ht="13" hidden="1" x14ac:dyDescent="0.25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hidden="1" x14ac:dyDescent="0.25">
      <c r="A96" s="23"/>
      <c r="B96" s="23"/>
      <c r="C96" s="23"/>
      <c r="D96" s="23"/>
      <c r="E96" s="6"/>
      <c r="F96" s="7"/>
      <c r="G96" s="8"/>
      <c r="H96" s="9"/>
    </row>
    <row r="97" spans="1:8" hidden="1" x14ac:dyDescent="0.25">
      <c r="A97" s="23"/>
      <c r="B97" s="23"/>
      <c r="C97" s="23"/>
      <c r="D97" s="23"/>
      <c r="E97" s="6"/>
      <c r="F97" s="10"/>
      <c r="G97" s="11"/>
      <c r="H97" s="12"/>
    </row>
    <row r="98" spans="1:8" hidden="1" x14ac:dyDescent="0.25">
      <c r="A98" s="23"/>
      <c r="B98" s="23"/>
      <c r="C98" s="23"/>
      <c r="D98" s="23"/>
      <c r="E98" s="6"/>
      <c r="F98" s="10"/>
      <c r="G98" s="11"/>
      <c r="H98" s="12"/>
    </row>
    <row r="99" spans="1:8" hidden="1" x14ac:dyDescent="0.25">
      <c r="A99" s="23"/>
      <c r="B99" s="23"/>
      <c r="C99" s="23"/>
      <c r="D99" s="23"/>
      <c r="E99" s="6"/>
      <c r="F99" s="13"/>
      <c r="G99" s="14"/>
      <c r="H99" s="15"/>
    </row>
    <row r="100" spans="1:8" hidden="1" x14ac:dyDescent="0.25">
      <c r="A100" s="23"/>
      <c r="B100" s="23"/>
      <c r="C100" s="23"/>
      <c r="D100" s="23"/>
      <c r="E100" s="16"/>
      <c r="F100" s="17"/>
      <c r="G100" s="17"/>
      <c r="H100" s="17"/>
    </row>
    <row r="101" spans="1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hidden="1" x14ac:dyDescent="0.25">
      <c r="E102" s="6"/>
      <c r="F102" s="7"/>
      <c r="G102" s="8"/>
      <c r="H102" s="9"/>
    </row>
    <row r="103" spans="1:8" hidden="1" x14ac:dyDescent="0.25">
      <c r="E103" s="6"/>
      <c r="F103" s="10"/>
      <c r="G103" s="11"/>
      <c r="H103" s="12"/>
    </row>
    <row r="104" spans="1:8" hidden="1" x14ac:dyDescent="0.25">
      <c r="E104" s="6"/>
      <c r="F104" s="10"/>
      <c r="G104" s="11"/>
      <c r="H104" s="12"/>
    </row>
    <row r="105" spans="1:8" hidden="1" x14ac:dyDescent="0.25">
      <c r="E105" s="6"/>
      <c r="F105" s="13"/>
      <c r="G105" s="14"/>
      <c r="H105" s="15"/>
    </row>
    <row r="106" spans="1:8" hidden="1" x14ac:dyDescent="0.25">
      <c r="E106" s="16"/>
      <c r="F106" s="17"/>
      <c r="G106" s="17"/>
      <c r="H106" s="17"/>
    </row>
    <row r="107" spans="1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hidden="1" x14ac:dyDescent="0.25">
      <c r="E108" s="6"/>
      <c r="F108" s="7"/>
      <c r="G108" s="8"/>
      <c r="H108" s="9"/>
    </row>
    <row r="109" spans="1:8" hidden="1" x14ac:dyDescent="0.25">
      <c r="E109" s="6"/>
      <c r="F109" s="10"/>
      <c r="G109" s="11"/>
      <c r="H109" s="12"/>
    </row>
    <row r="110" spans="1:8" hidden="1" x14ac:dyDescent="0.25">
      <c r="E110" s="6"/>
      <c r="F110" s="10"/>
      <c r="G110" s="11"/>
      <c r="H110" s="12"/>
    </row>
    <row r="111" spans="1:8" hidden="1" x14ac:dyDescent="0.25">
      <c r="E111" s="6"/>
      <c r="F111" s="13"/>
      <c r="G111" s="14"/>
      <c r="H111" s="15"/>
    </row>
    <row r="112" spans="1:8" hidden="1" x14ac:dyDescent="0.25">
      <c r="E112" s="16"/>
      <c r="F112" s="17"/>
      <c r="G112" s="17"/>
      <c r="H112" s="17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8" t="s">
        <v>56</v>
      </c>
      <c r="F118" s="19">
        <f>SUM(F45)</f>
        <v>25066000</v>
      </c>
      <c r="G118" s="19">
        <f>SUM(G45)</f>
        <v>19836000</v>
      </c>
      <c r="H118" s="19">
        <f>SUM(H45)</f>
        <v>20727000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view="pageBreakPreview" topLeftCell="A33" zoomScale="60" zoomScaleNormal="100" workbookViewId="0">
      <selection activeCell="I42" sqref="I42:L42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6" t="s">
        <v>0</v>
      </c>
      <c r="F1" s="36"/>
      <c r="G1" s="36"/>
      <c r="H1" s="36"/>
    </row>
    <row r="2" spans="1:8" x14ac:dyDescent="0.25">
      <c r="A2" s="23"/>
      <c r="B2" s="23"/>
      <c r="C2" s="23"/>
      <c r="D2" s="23"/>
      <c r="E2" s="37" t="s">
        <v>1</v>
      </c>
      <c r="F2" s="37"/>
      <c r="G2" s="37"/>
      <c r="H2" s="37"/>
    </row>
    <row r="3" spans="1:8" ht="26" x14ac:dyDescent="0.3">
      <c r="A3" s="23"/>
      <c r="B3" s="23"/>
      <c r="C3" s="23"/>
      <c r="D3" s="23"/>
      <c r="E3" s="24" t="s">
        <v>48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539525000</v>
      </c>
      <c r="G5" s="3">
        <v>591056000</v>
      </c>
      <c r="H5" s="3">
        <v>647957000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246121000</v>
      </c>
      <c r="G7" s="4">
        <f>SUM(G8:G19)</f>
        <v>242967000</v>
      </c>
      <c r="H7" s="4">
        <f>SUM(H8:H19)</f>
        <v>251922000</v>
      </c>
    </row>
    <row r="8" spans="1:8" ht="13" x14ac:dyDescent="0.3">
      <c r="A8" s="23"/>
      <c r="B8" s="23"/>
      <c r="C8" s="23"/>
      <c r="D8" s="23"/>
      <c r="E8" s="28" t="s">
        <v>11</v>
      </c>
      <c r="F8" s="11"/>
      <c r="G8" s="11"/>
      <c r="H8" s="11"/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>
        <v>4600000</v>
      </c>
      <c r="G11" s="11">
        <v>16000000</v>
      </c>
      <c r="H11" s="11">
        <v>16718000</v>
      </c>
    </row>
    <row r="12" spans="1:8" ht="13" x14ac:dyDescent="0.3">
      <c r="A12" s="23"/>
      <c r="B12" s="23"/>
      <c r="C12" s="23"/>
      <c r="D12" s="23"/>
      <c r="E12" s="28" t="s">
        <v>15</v>
      </c>
      <c r="F12" s="20">
        <v>40000000</v>
      </c>
      <c r="G12" s="20">
        <v>40000000</v>
      </c>
      <c r="H12" s="20">
        <v>40000000</v>
      </c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>
        <v>45160000</v>
      </c>
      <c r="G16" s="11">
        <v>46782000</v>
      </c>
      <c r="H16" s="11">
        <v>48771000</v>
      </c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>
        <v>156361000</v>
      </c>
      <c r="G18" s="11">
        <v>140185000</v>
      </c>
      <c r="H18" s="11">
        <v>146433000</v>
      </c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9773000</v>
      </c>
      <c r="G20" s="3">
        <f>SUM(G21:G29)</f>
        <v>1700000</v>
      </c>
      <c r="H20" s="3">
        <f>SUM(H21:H29)</f>
        <v>1700000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1650000</v>
      </c>
      <c r="G21" s="20">
        <v>1700000</v>
      </c>
      <c r="H21" s="20">
        <v>1700000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8123000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795419000</v>
      </c>
      <c r="G30" s="19">
        <f>+G5+G6+G7+G20</f>
        <v>835723000</v>
      </c>
      <c r="H30" s="19">
        <f>+H5+H6+H7+H20</f>
        <v>901579000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12913000</v>
      </c>
      <c r="G32" s="3">
        <f>SUM(G33:G38)</f>
        <v>56516000</v>
      </c>
      <c r="H32" s="3">
        <f>SUM(H33:H38)</f>
        <v>107811000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2913000</v>
      </c>
      <c r="G34" s="11">
        <v>30514000</v>
      </c>
      <c r="H34" s="11">
        <v>66850000</v>
      </c>
    </row>
    <row r="35" spans="1:8" ht="13" x14ac:dyDescent="0.3">
      <c r="A35" s="23"/>
      <c r="B35" s="23"/>
      <c r="C35" s="23"/>
      <c r="D35" s="23"/>
      <c r="E35" s="28" t="s">
        <v>37</v>
      </c>
      <c r="F35" s="11">
        <v>10000000</v>
      </c>
      <c r="G35" s="11">
        <v>26002000</v>
      </c>
      <c r="H35" s="11">
        <v>40961000</v>
      </c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12913000</v>
      </c>
      <c r="G41" s="32">
        <f>+G32+G39</f>
        <v>56516000</v>
      </c>
      <c r="H41" s="32">
        <f>+H32+H39</f>
        <v>107811000</v>
      </c>
    </row>
    <row r="42" spans="1:8" ht="14" x14ac:dyDescent="0.3">
      <c r="A42" s="23"/>
      <c r="B42" s="23"/>
      <c r="C42" s="23"/>
      <c r="D42" s="23"/>
      <c r="E42" s="34" t="s">
        <v>41</v>
      </c>
      <c r="F42" s="35">
        <f>+F30+F41</f>
        <v>808332000</v>
      </c>
      <c r="G42" s="35">
        <f>+G30+G41</f>
        <v>892239000</v>
      </c>
      <c r="H42" s="35">
        <f>+H30+H41</f>
        <v>1009390000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53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54</v>
      </c>
      <c r="F45" s="4">
        <f>SUM(F47+F53+F59+F65+F71+F77+F83+F89+F95+F101+F107+F113)</f>
        <v>22340000</v>
      </c>
      <c r="G45" s="4">
        <f>SUM(G47+G53+G59+G65+G71+G77+G83+G89+G95+G101+G107+G113)</f>
        <v>24012000</v>
      </c>
      <c r="H45" s="4">
        <f>SUM(H47+H53+H59+H65+H71+H77+H83+H89+H95+H101+H107+H113)</f>
        <v>25090000</v>
      </c>
    </row>
    <row r="46" spans="1:8" ht="13" x14ac:dyDescent="0.25">
      <c r="A46" s="23"/>
      <c r="B46" s="23"/>
      <c r="C46" s="23"/>
      <c r="D46" s="23"/>
      <c r="E46" s="5" t="s">
        <v>55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57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x14ac:dyDescent="0.25">
      <c r="A48" s="23"/>
      <c r="B48" s="23"/>
      <c r="C48" s="23"/>
      <c r="D48" s="23"/>
      <c r="E48" s="6" t="s">
        <v>58</v>
      </c>
      <c r="F48" s="7"/>
      <c r="G48" s="8"/>
      <c r="H48" s="9"/>
    </row>
    <row r="49" spans="1:8" x14ac:dyDescent="0.25">
      <c r="A49" s="23"/>
      <c r="B49" s="23"/>
      <c r="C49" s="23"/>
      <c r="D49" s="23"/>
      <c r="E49" s="6" t="s">
        <v>59</v>
      </c>
      <c r="F49" s="10"/>
      <c r="G49" s="11"/>
      <c r="H49" s="12"/>
    </row>
    <row r="50" spans="1:8" x14ac:dyDescent="0.25">
      <c r="A50" s="23"/>
      <c r="B50" s="23"/>
      <c r="C50" s="23"/>
      <c r="D50" s="23"/>
      <c r="E50" s="6"/>
      <c r="F50" s="10"/>
      <c r="G50" s="11"/>
      <c r="H50" s="12"/>
    </row>
    <row r="51" spans="1:8" x14ac:dyDescent="0.25">
      <c r="A51" s="23"/>
      <c r="B51" s="23"/>
      <c r="C51" s="23"/>
      <c r="D51" s="23"/>
      <c r="E51" s="6"/>
      <c r="F51" s="13"/>
      <c r="G51" s="14"/>
      <c r="H51" s="15"/>
    </row>
    <row r="52" spans="1:8" x14ac:dyDescent="0.25">
      <c r="A52" s="23"/>
      <c r="B52" s="23"/>
      <c r="C52" s="23"/>
      <c r="D52" s="23"/>
      <c r="E52" s="16"/>
      <c r="F52" s="17"/>
      <c r="G52" s="17"/>
      <c r="H52" s="17"/>
    </row>
    <row r="53" spans="1:8" ht="13" x14ac:dyDescent="0.25">
      <c r="A53" s="23"/>
      <c r="B53" s="23"/>
      <c r="C53" s="23"/>
      <c r="D53" s="23"/>
      <c r="E53" s="2" t="s">
        <v>60</v>
      </c>
      <c r="F53" s="3">
        <f>SUM(F54:F57)</f>
        <v>540000</v>
      </c>
      <c r="G53" s="3">
        <f>SUM(G54:G57)</f>
        <v>0</v>
      </c>
      <c r="H53" s="3">
        <f>SUM(H54:H57)</f>
        <v>0</v>
      </c>
    </row>
    <row r="54" spans="1:8" x14ac:dyDescent="0.25">
      <c r="A54" s="23"/>
      <c r="B54" s="23"/>
      <c r="C54" s="23"/>
      <c r="D54" s="23"/>
      <c r="E54" s="6" t="s">
        <v>61</v>
      </c>
      <c r="F54" s="7"/>
      <c r="G54" s="8"/>
      <c r="H54" s="9"/>
    </row>
    <row r="55" spans="1:8" x14ac:dyDescent="0.25">
      <c r="A55" s="23"/>
      <c r="B55" s="23"/>
      <c r="C55" s="23"/>
      <c r="D55" s="23"/>
      <c r="E55" s="6" t="s">
        <v>62</v>
      </c>
      <c r="F55" s="10">
        <v>540000</v>
      </c>
      <c r="G55" s="11"/>
      <c r="H55" s="12"/>
    </row>
    <row r="56" spans="1:8" x14ac:dyDescent="0.25">
      <c r="A56" s="23"/>
      <c r="B56" s="23"/>
      <c r="C56" s="23"/>
      <c r="D56" s="23"/>
      <c r="E56" s="6" t="s">
        <v>63</v>
      </c>
      <c r="F56" s="10"/>
      <c r="G56" s="11"/>
      <c r="H56" s="12"/>
    </row>
    <row r="57" spans="1:8" x14ac:dyDescent="0.25">
      <c r="A57" s="23"/>
      <c r="B57" s="23"/>
      <c r="C57" s="23"/>
      <c r="D57" s="23"/>
      <c r="E57" s="6"/>
      <c r="F57" s="13"/>
      <c r="G57" s="14"/>
      <c r="H57" s="15"/>
    </row>
    <row r="58" spans="1:8" x14ac:dyDescent="0.25">
      <c r="A58" s="23"/>
      <c r="B58" s="23"/>
      <c r="C58" s="23"/>
      <c r="D58" s="23"/>
      <c r="E58" s="16"/>
      <c r="F58" s="17"/>
      <c r="G58" s="17"/>
      <c r="H58" s="17"/>
    </row>
    <row r="59" spans="1:8" ht="13" x14ac:dyDescent="0.25">
      <c r="A59" s="23"/>
      <c r="B59" s="23"/>
      <c r="C59" s="23"/>
      <c r="D59" s="23"/>
      <c r="E59" s="2" t="s">
        <v>64</v>
      </c>
      <c r="F59" s="3">
        <f>SUM(F60:F63)</f>
        <v>21800000</v>
      </c>
      <c r="G59" s="3">
        <f>SUM(G60:G63)</f>
        <v>24012000</v>
      </c>
      <c r="H59" s="3">
        <f>SUM(H60:H63)</f>
        <v>25090000</v>
      </c>
    </row>
    <row r="60" spans="1:8" x14ac:dyDescent="0.25">
      <c r="A60" s="23"/>
      <c r="B60" s="23"/>
      <c r="C60" s="23"/>
      <c r="D60" s="23"/>
      <c r="E60" s="6" t="s">
        <v>65</v>
      </c>
      <c r="F60" s="7">
        <v>13300000</v>
      </c>
      <c r="G60" s="8">
        <v>15012000</v>
      </c>
      <c r="H60" s="9">
        <v>15800000</v>
      </c>
    </row>
    <row r="61" spans="1:8" x14ac:dyDescent="0.25">
      <c r="A61" s="23"/>
      <c r="B61" s="23"/>
      <c r="C61" s="23"/>
      <c r="D61" s="23"/>
      <c r="E61" s="6" t="s">
        <v>66</v>
      </c>
      <c r="F61" s="10">
        <v>8500000</v>
      </c>
      <c r="G61" s="11">
        <v>9000000</v>
      </c>
      <c r="H61" s="12">
        <v>9290000</v>
      </c>
    </row>
    <row r="62" spans="1:8" x14ac:dyDescent="0.25">
      <c r="A62" s="23"/>
      <c r="B62" s="23"/>
      <c r="C62" s="23"/>
      <c r="D62" s="23"/>
      <c r="E62" s="6" t="s">
        <v>67</v>
      </c>
      <c r="F62" s="10"/>
      <c r="G62" s="11"/>
      <c r="H62" s="12"/>
    </row>
    <row r="63" spans="1:8" x14ac:dyDescent="0.25">
      <c r="A63" s="23"/>
      <c r="B63" s="23"/>
      <c r="C63" s="23"/>
      <c r="D63" s="23"/>
      <c r="E63" s="6"/>
      <c r="F63" s="13"/>
      <c r="G63" s="14"/>
      <c r="H63" s="15"/>
    </row>
    <row r="64" spans="1:8" x14ac:dyDescent="0.25">
      <c r="A64" s="23"/>
      <c r="B64" s="23"/>
      <c r="C64" s="23"/>
      <c r="D64" s="23"/>
      <c r="E64" s="16"/>
      <c r="F64" s="17"/>
      <c r="G64" s="17"/>
      <c r="H64" s="17"/>
    </row>
    <row r="65" spans="1:8" ht="13" hidden="1" x14ac:dyDescent="0.25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hidden="1" x14ac:dyDescent="0.25">
      <c r="A66" s="23"/>
      <c r="B66" s="23"/>
      <c r="C66" s="23"/>
      <c r="D66" s="23"/>
      <c r="E66" s="6"/>
      <c r="F66" s="7"/>
      <c r="G66" s="8"/>
      <c r="H66" s="9"/>
    </row>
    <row r="67" spans="1:8" hidden="1" x14ac:dyDescent="0.25">
      <c r="A67" s="23"/>
      <c r="B67" s="23"/>
      <c r="C67" s="23"/>
      <c r="D67" s="23"/>
      <c r="E67" s="6"/>
      <c r="F67" s="10"/>
      <c r="G67" s="11"/>
      <c r="H67" s="12"/>
    </row>
    <row r="68" spans="1:8" hidden="1" x14ac:dyDescent="0.25">
      <c r="A68" s="23"/>
      <c r="B68" s="23"/>
      <c r="C68" s="23"/>
      <c r="D68" s="23"/>
      <c r="E68" s="6"/>
      <c r="F68" s="10"/>
      <c r="G68" s="11"/>
      <c r="H68" s="12"/>
    </row>
    <row r="69" spans="1:8" hidden="1" x14ac:dyDescent="0.25">
      <c r="A69" s="23"/>
      <c r="B69" s="23"/>
      <c r="C69" s="23"/>
      <c r="D69" s="23"/>
      <c r="E69" s="6"/>
      <c r="F69" s="13"/>
      <c r="G69" s="14"/>
      <c r="H69" s="15"/>
    </row>
    <row r="70" spans="1:8" hidden="1" x14ac:dyDescent="0.25">
      <c r="A70" s="23"/>
      <c r="B70" s="23"/>
      <c r="C70" s="23"/>
      <c r="D70" s="23"/>
      <c r="E70" s="16"/>
      <c r="F70" s="17"/>
      <c r="G70" s="17"/>
      <c r="H70" s="17"/>
    </row>
    <row r="71" spans="1:8" ht="13" hidden="1" x14ac:dyDescent="0.25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hidden="1" x14ac:dyDescent="0.25">
      <c r="A72" s="23"/>
      <c r="B72" s="23"/>
      <c r="C72" s="23"/>
      <c r="D72" s="23"/>
      <c r="E72" s="6"/>
      <c r="F72" s="7"/>
      <c r="G72" s="8"/>
      <c r="H72" s="9"/>
    </row>
    <row r="73" spans="1:8" hidden="1" x14ac:dyDescent="0.25">
      <c r="A73" s="23"/>
      <c r="B73" s="23"/>
      <c r="C73" s="23"/>
      <c r="D73" s="23"/>
      <c r="E73" s="6"/>
      <c r="F73" s="10"/>
      <c r="G73" s="11"/>
      <c r="H73" s="12"/>
    </row>
    <row r="74" spans="1:8" hidden="1" x14ac:dyDescent="0.25">
      <c r="A74" s="23"/>
      <c r="B74" s="23"/>
      <c r="C74" s="23"/>
      <c r="D74" s="23"/>
      <c r="E74" s="6"/>
      <c r="F74" s="10"/>
      <c r="G74" s="11"/>
      <c r="H74" s="12"/>
    </row>
    <row r="75" spans="1:8" hidden="1" x14ac:dyDescent="0.25">
      <c r="A75" s="23"/>
      <c r="B75" s="23"/>
      <c r="C75" s="23"/>
      <c r="D75" s="23"/>
      <c r="E75" s="6"/>
      <c r="F75" s="13"/>
      <c r="G75" s="14"/>
      <c r="H75" s="15"/>
    </row>
    <row r="76" spans="1:8" hidden="1" x14ac:dyDescent="0.25">
      <c r="A76" s="23"/>
      <c r="B76" s="23"/>
      <c r="C76" s="23"/>
      <c r="D76" s="23"/>
      <c r="E76" s="16"/>
      <c r="F76" s="17"/>
      <c r="G76" s="17"/>
      <c r="H76" s="17"/>
    </row>
    <row r="77" spans="1:8" ht="13" hidden="1" x14ac:dyDescent="0.25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hidden="1" x14ac:dyDescent="0.25">
      <c r="A78" s="23"/>
      <c r="B78" s="23"/>
      <c r="C78" s="23"/>
      <c r="D78" s="23"/>
      <c r="E78" s="6"/>
      <c r="F78" s="7"/>
      <c r="G78" s="8"/>
      <c r="H78" s="9"/>
    </row>
    <row r="79" spans="1:8" hidden="1" x14ac:dyDescent="0.25">
      <c r="A79" s="23"/>
      <c r="B79" s="23"/>
      <c r="C79" s="23"/>
      <c r="D79" s="23"/>
      <c r="E79" s="6"/>
      <c r="F79" s="10"/>
      <c r="G79" s="11"/>
      <c r="H79" s="12"/>
    </row>
    <row r="80" spans="1:8" hidden="1" x14ac:dyDescent="0.25">
      <c r="A80" s="23"/>
      <c r="B80" s="23"/>
      <c r="C80" s="23"/>
      <c r="D80" s="23"/>
      <c r="E80" s="6"/>
      <c r="F80" s="10"/>
      <c r="G80" s="11"/>
      <c r="H80" s="12"/>
    </row>
    <row r="81" spans="1:8" hidden="1" x14ac:dyDescent="0.25">
      <c r="A81" s="23"/>
      <c r="B81" s="23"/>
      <c r="C81" s="23"/>
      <c r="D81" s="23"/>
      <c r="E81" s="6"/>
      <c r="F81" s="13"/>
      <c r="G81" s="14"/>
      <c r="H81" s="15"/>
    </row>
    <row r="82" spans="1:8" hidden="1" x14ac:dyDescent="0.25">
      <c r="A82" s="23"/>
      <c r="B82" s="23"/>
      <c r="C82" s="23"/>
      <c r="D82" s="23"/>
      <c r="E82" s="16"/>
      <c r="F82" s="17"/>
      <c r="G82" s="17"/>
      <c r="H82" s="17"/>
    </row>
    <row r="83" spans="1:8" ht="13" hidden="1" x14ac:dyDescent="0.25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hidden="1" x14ac:dyDescent="0.25">
      <c r="A84" s="23"/>
      <c r="B84" s="23"/>
      <c r="C84" s="23"/>
      <c r="D84" s="23"/>
      <c r="E84" s="6"/>
      <c r="F84" s="7"/>
      <c r="G84" s="8"/>
      <c r="H84" s="9"/>
    </row>
    <row r="85" spans="1:8" hidden="1" x14ac:dyDescent="0.25">
      <c r="A85" s="23"/>
      <c r="B85" s="23"/>
      <c r="C85" s="23"/>
      <c r="D85" s="23"/>
      <c r="E85" s="6"/>
      <c r="F85" s="10"/>
      <c r="G85" s="11"/>
      <c r="H85" s="12"/>
    </row>
    <row r="86" spans="1:8" hidden="1" x14ac:dyDescent="0.25">
      <c r="A86" s="23"/>
      <c r="B86" s="23"/>
      <c r="C86" s="23"/>
      <c r="D86" s="23"/>
      <c r="E86" s="6"/>
      <c r="F86" s="10"/>
      <c r="G86" s="11"/>
      <c r="H86" s="12"/>
    </row>
    <row r="87" spans="1:8" hidden="1" x14ac:dyDescent="0.25">
      <c r="A87" s="23"/>
      <c r="B87" s="23"/>
      <c r="C87" s="23"/>
      <c r="D87" s="23"/>
      <c r="E87" s="6"/>
      <c r="F87" s="13"/>
      <c r="G87" s="14"/>
      <c r="H87" s="15"/>
    </row>
    <row r="88" spans="1:8" hidden="1" x14ac:dyDescent="0.25">
      <c r="A88" s="23"/>
      <c r="B88" s="23"/>
      <c r="C88" s="23"/>
      <c r="D88" s="23"/>
      <c r="E88" s="16"/>
      <c r="F88" s="17"/>
      <c r="G88" s="17"/>
      <c r="H88" s="17"/>
    </row>
    <row r="89" spans="1:8" ht="13" hidden="1" x14ac:dyDescent="0.25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hidden="1" x14ac:dyDescent="0.25">
      <c r="A90" s="23"/>
      <c r="B90" s="23"/>
      <c r="C90" s="23"/>
      <c r="D90" s="23"/>
      <c r="E90" s="6"/>
      <c r="F90" s="7"/>
      <c r="G90" s="8"/>
      <c r="H90" s="9"/>
    </row>
    <row r="91" spans="1:8" hidden="1" x14ac:dyDescent="0.25">
      <c r="A91" s="23"/>
      <c r="B91" s="23"/>
      <c r="C91" s="23"/>
      <c r="D91" s="23"/>
      <c r="E91" s="6"/>
      <c r="F91" s="10"/>
      <c r="G91" s="11"/>
      <c r="H91" s="12"/>
    </row>
    <row r="92" spans="1:8" hidden="1" x14ac:dyDescent="0.25">
      <c r="A92" s="23"/>
      <c r="B92" s="23"/>
      <c r="C92" s="23"/>
      <c r="D92" s="23"/>
      <c r="E92" s="6"/>
      <c r="F92" s="10"/>
      <c r="G92" s="11"/>
      <c r="H92" s="12"/>
    </row>
    <row r="93" spans="1:8" hidden="1" x14ac:dyDescent="0.25">
      <c r="A93" s="23"/>
      <c r="B93" s="23"/>
      <c r="C93" s="23"/>
      <c r="D93" s="23"/>
      <c r="E93" s="6"/>
      <c r="F93" s="13"/>
      <c r="G93" s="14"/>
      <c r="H93" s="15"/>
    </row>
    <row r="94" spans="1:8" hidden="1" x14ac:dyDescent="0.25">
      <c r="A94" s="23"/>
      <c r="B94" s="23"/>
      <c r="C94" s="23"/>
      <c r="D94" s="23"/>
      <c r="E94" s="16"/>
      <c r="F94" s="17"/>
      <c r="G94" s="17"/>
      <c r="H94" s="17"/>
    </row>
    <row r="95" spans="1:8" ht="13" hidden="1" x14ac:dyDescent="0.25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hidden="1" x14ac:dyDescent="0.25">
      <c r="A96" s="23"/>
      <c r="B96" s="23"/>
      <c r="C96" s="23"/>
      <c r="D96" s="23"/>
      <c r="E96" s="6"/>
      <c r="F96" s="7"/>
      <c r="G96" s="8"/>
      <c r="H96" s="9"/>
    </row>
    <row r="97" spans="1:8" hidden="1" x14ac:dyDescent="0.25">
      <c r="A97" s="23"/>
      <c r="B97" s="23"/>
      <c r="C97" s="23"/>
      <c r="D97" s="23"/>
      <c r="E97" s="6"/>
      <c r="F97" s="10"/>
      <c r="G97" s="11"/>
      <c r="H97" s="12"/>
    </row>
    <row r="98" spans="1:8" hidden="1" x14ac:dyDescent="0.25">
      <c r="A98" s="23"/>
      <c r="B98" s="23"/>
      <c r="C98" s="23"/>
      <c r="D98" s="23"/>
      <c r="E98" s="6"/>
      <c r="F98" s="10"/>
      <c r="G98" s="11"/>
      <c r="H98" s="12"/>
    </row>
    <row r="99" spans="1:8" hidden="1" x14ac:dyDescent="0.25">
      <c r="A99" s="23"/>
      <c r="B99" s="23"/>
      <c r="C99" s="23"/>
      <c r="D99" s="23"/>
      <c r="E99" s="6"/>
      <c r="F99" s="13"/>
      <c r="G99" s="14"/>
      <c r="H99" s="15"/>
    </row>
    <row r="100" spans="1:8" hidden="1" x14ac:dyDescent="0.25">
      <c r="A100" s="23"/>
      <c r="B100" s="23"/>
      <c r="C100" s="23"/>
      <c r="D100" s="23"/>
      <c r="E100" s="16"/>
      <c r="F100" s="17"/>
      <c r="G100" s="17"/>
      <c r="H100" s="17"/>
    </row>
    <row r="101" spans="1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hidden="1" x14ac:dyDescent="0.25">
      <c r="E102" s="6"/>
      <c r="F102" s="7"/>
      <c r="G102" s="8"/>
      <c r="H102" s="9"/>
    </row>
    <row r="103" spans="1:8" hidden="1" x14ac:dyDescent="0.25">
      <c r="E103" s="6"/>
      <c r="F103" s="10"/>
      <c r="G103" s="11"/>
      <c r="H103" s="12"/>
    </row>
    <row r="104" spans="1:8" hidden="1" x14ac:dyDescent="0.25">
      <c r="E104" s="6"/>
      <c r="F104" s="10"/>
      <c r="G104" s="11"/>
      <c r="H104" s="12"/>
    </row>
    <row r="105" spans="1:8" hidden="1" x14ac:dyDescent="0.25">
      <c r="E105" s="6"/>
      <c r="F105" s="13"/>
      <c r="G105" s="14"/>
      <c r="H105" s="15"/>
    </row>
    <row r="106" spans="1:8" hidden="1" x14ac:dyDescent="0.25">
      <c r="E106" s="16"/>
      <c r="F106" s="17"/>
      <c r="G106" s="17"/>
      <c r="H106" s="17"/>
    </row>
    <row r="107" spans="1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hidden="1" x14ac:dyDescent="0.25">
      <c r="E108" s="6"/>
      <c r="F108" s="7"/>
      <c r="G108" s="8"/>
      <c r="H108" s="9"/>
    </row>
    <row r="109" spans="1:8" hidden="1" x14ac:dyDescent="0.25">
      <c r="E109" s="6"/>
      <c r="F109" s="10"/>
      <c r="G109" s="11"/>
      <c r="H109" s="12"/>
    </row>
    <row r="110" spans="1:8" hidden="1" x14ac:dyDescent="0.25">
      <c r="E110" s="6"/>
      <c r="F110" s="10"/>
      <c r="G110" s="11"/>
      <c r="H110" s="12"/>
    </row>
    <row r="111" spans="1:8" hidden="1" x14ac:dyDescent="0.25">
      <c r="E111" s="6"/>
      <c r="F111" s="13"/>
      <c r="G111" s="14"/>
      <c r="H111" s="15"/>
    </row>
    <row r="112" spans="1:8" hidden="1" x14ac:dyDescent="0.25">
      <c r="E112" s="16"/>
      <c r="F112" s="17"/>
      <c r="G112" s="17"/>
      <c r="H112" s="17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8" t="s">
        <v>56</v>
      </c>
      <c r="F118" s="19">
        <f>SUM(F45)</f>
        <v>22340000</v>
      </c>
      <c r="G118" s="19">
        <f>SUM(G45)</f>
        <v>24012000</v>
      </c>
      <c r="H118" s="19">
        <f>SUM(H45)</f>
        <v>25090000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view="pageBreakPreview" topLeftCell="A33" zoomScale="60" zoomScaleNormal="100" workbookViewId="0">
      <selection activeCell="I42" sqref="I42:L42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6" t="s">
        <v>0</v>
      </c>
      <c r="F1" s="36"/>
      <c r="G1" s="36"/>
      <c r="H1" s="36"/>
    </row>
    <row r="2" spans="1:8" x14ac:dyDescent="0.25">
      <c r="A2" s="23"/>
      <c r="B2" s="23"/>
      <c r="C2" s="23"/>
      <c r="D2" s="23"/>
      <c r="E2" s="37" t="s">
        <v>1</v>
      </c>
      <c r="F2" s="37"/>
      <c r="G2" s="37"/>
      <c r="H2" s="37"/>
    </row>
    <row r="3" spans="1:8" ht="26" x14ac:dyDescent="0.3">
      <c r="A3" s="23"/>
      <c r="B3" s="23"/>
      <c r="C3" s="23"/>
      <c r="D3" s="23"/>
      <c r="E3" s="24" t="s">
        <v>49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259031000</v>
      </c>
      <c r="G5" s="3">
        <v>279761000</v>
      </c>
      <c r="H5" s="3">
        <v>302376000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151745000</v>
      </c>
      <c r="G7" s="4">
        <f>SUM(G8:G19)</f>
        <v>139104000</v>
      </c>
      <c r="H7" s="4">
        <f>SUM(H8:H19)</f>
        <v>146105000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85708000</v>
      </c>
      <c r="G8" s="11">
        <v>79094000</v>
      </c>
      <c r="H8" s="11">
        <v>82697000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>
        <v>25617000</v>
      </c>
      <c r="G11" s="11">
        <v>19204000</v>
      </c>
      <c r="H11" s="11">
        <v>20066000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>
        <v>40420000</v>
      </c>
      <c r="G16" s="11">
        <v>40806000</v>
      </c>
      <c r="H16" s="11">
        <v>43342000</v>
      </c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3912000</v>
      </c>
      <c r="G20" s="3">
        <f>SUM(G21:G29)</f>
        <v>2850000</v>
      </c>
      <c r="H20" s="3">
        <f>SUM(H21:H29)</f>
        <v>2850000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2850000</v>
      </c>
      <c r="G21" s="20">
        <v>2850000</v>
      </c>
      <c r="H21" s="20">
        <v>2850000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1062000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414688000</v>
      </c>
      <c r="G30" s="19">
        <f>+G5+G6+G7+G20</f>
        <v>421715000</v>
      </c>
      <c r="H30" s="19">
        <f>+H5+H6+H7+H20</f>
        <v>451331000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22860000</v>
      </c>
      <c r="G32" s="3">
        <f>SUM(G33:G38)</f>
        <v>25687000</v>
      </c>
      <c r="H32" s="3">
        <f>SUM(H33:H38)</f>
        <v>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22860000</v>
      </c>
      <c r="G34" s="11">
        <v>25687000</v>
      </c>
      <c r="H34" s="11"/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22860000</v>
      </c>
      <c r="G41" s="32">
        <f>+G32+G39</f>
        <v>25687000</v>
      </c>
      <c r="H41" s="32">
        <f>+H32+H39</f>
        <v>0</v>
      </c>
    </row>
    <row r="42" spans="1:8" ht="14" x14ac:dyDescent="0.3">
      <c r="A42" s="23"/>
      <c r="B42" s="23"/>
      <c r="C42" s="23"/>
      <c r="D42" s="23"/>
      <c r="E42" s="34" t="s">
        <v>41</v>
      </c>
      <c r="F42" s="35">
        <f>+F30+F41</f>
        <v>437548000</v>
      </c>
      <c r="G42" s="35">
        <f>+G30+G41</f>
        <v>447402000</v>
      </c>
      <c r="H42" s="35">
        <f>+H30+H41</f>
        <v>451331000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53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54</v>
      </c>
      <c r="F45" s="4">
        <f>SUM(F47+F53+F59+F65+F71+F77+F83+F89+F95+F101+F107+F113)</f>
        <v>19250000</v>
      </c>
      <c r="G45" s="4">
        <f>SUM(G47+G53+G59+G65+G71+G77+G83+G89+G95+G101+G107+G113)</f>
        <v>22446000</v>
      </c>
      <c r="H45" s="4">
        <f>SUM(H47+H53+H59+H65+H71+H77+H83+H89+H95+H101+H107+H113)</f>
        <v>23454000</v>
      </c>
    </row>
    <row r="46" spans="1:8" ht="13" x14ac:dyDescent="0.25">
      <c r="A46" s="23"/>
      <c r="B46" s="23"/>
      <c r="C46" s="23"/>
      <c r="D46" s="23"/>
      <c r="E46" s="5" t="s">
        <v>55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57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x14ac:dyDescent="0.25">
      <c r="A48" s="23"/>
      <c r="B48" s="23"/>
      <c r="C48" s="23"/>
      <c r="D48" s="23"/>
      <c r="E48" s="6" t="s">
        <v>58</v>
      </c>
      <c r="F48" s="7"/>
      <c r="G48" s="8"/>
      <c r="H48" s="9"/>
    </row>
    <row r="49" spans="1:8" x14ac:dyDescent="0.25">
      <c r="A49" s="23"/>
      <c r="B49" s="23"/>
      <c r="C49" s="23"/>
      <c r="D49" s="23"/>
      <c r="E49" s="6" t="s">
        <v>59</v>
      </c>
      <c r="F49" s="10"/>
      <c r="G49" s="11"/>
      <c r="H49" s="12"/>
    </row>
    <row r="50" spans="1:8" x14ac:dyDescent="0.25">
      <c r="A50" s="23"/>
      <c r="B50" s="23"/>
      <c r="C50" s="23"/>
      <c r="D50" s="23"/>
      <c r="E50" s="6"/>
      <c r="F50" s="10"/>
      <c r="G50" s="11"/>
      <c r="H50" s="12"/>
    </row>
    <row r="51" spans="1:8" x14ac:dyDescent="0.25">
      <c r="A51" s="23"/>
      <c r="B51" s="23"/>
      <c r="C51" s="23"/>
      <c r="D51" s="23"/>
      <c r="E51" s="6"/>
      <c r="F51" s="13"/>
      <c r="G51" s="14"/>
      <c r="H51" s="15"/>
    </row>
    <row r="52" spans="1:8" x14ac:dyDescent="0.25">
      <c r="A52" s="23"/>
      <c r="B52" s="23"/>
      <c r="C52" s="23"/>
      <c r="D52" s="23"/>
      <c r="E52" s="16"/>
      <c r="F52" s="17"/>
      <c r="G52" s="17"/>
      <c r="H52" s="17"/>
    </row>
    <row r="53" spans="1:8" ht="13" x14ac:dyDescent="0.25">
      <c r="A53" s="23"/>
      <c r="B53" s="23"/>
      <c r="C53" s="23"/>
      <c r="D53" s="23"/>
      <c r="E53" s="2" t="s">
        <v>60</v>
      </c>
      <c r="F53" s="3">
        <f>SUM(F54:F57)</f>
        <v>750000</v>
      </c>
      <c r="G53" s="3">
        <f>SUM(G54:G57)</f>
        <v>0</v>
      </c>
      <c r="H53" s="3">
        <f>SUM(H54:H57)</f>
        <v>0</v>
      </c>
    </row>
    <row r="54" spans="1:8" x14ac:dyDescent="0.25">
      <c r="A54" s="23"/>
      <c r="B54" s="23"/>
      <c r="C54" s="23"/>
      <c r="D54" s="23"/>
      <c r="E54" s="6" t="s">
        <v>61</v>
      </c>
      <c r="F54" s="7"/>
      <c r="G54" s="8"/>
      <c r="H54" s="9"/>
    </row>
    <row r="55" spans="1:8" x14ac:dyDescent="0.25">
      <c r="A55" s="23"/>
      <c r="B55" s="23"/>
      <c r="C55" s="23"/>
      <c r="D55" s="23"/>
      <c r="E55" s="6" t="s">
        <v>62</v>
      </c>
      <c r="F55" s="10">
        <v>500000</v>
      </c>
      <c r="G55" s="11"/>
      <c r="H55" s="12"/>
    </row>
    <row r="56" spans="1:8" x14ac:dyDescent="0.25">
      <c r="A56" s="23"/>
      <c r="B56" s="23"/>
      <c r="C56" s="23"/>
      <c r="D56" s="23"/>
      <c r="E56" s="6" t="s">
        <v>63</v>
      </c>
      <c r="F56" s="10">
        <v>250000</v>
      </c>
      <c r="G56" s="11"/>
      <c r="H56" s="12"/>
    </row>
    <row r="57" spans="1:8" x14ac:dyDescent="0.25">
      <c r="A57" s="23"/>
      <c r="B57" s="23"/>
      <c r="C57" s="23"/>
      <c r="D57" s="23"/>
      <c r="E57" s="6"/>
      <c r="F57" s="13"/>
      <c r="G57" s="14"/>
      <c r="H57" s="15"/>
    </row>
    <row r="58" spans="1:8" x14ac:dyDescent="0.25">
      <c r="A58" s="23"/>
      <c r="B58" s="23"/>
      <c r="C58" s="23"/>
      <c r="D58" s="23"/>
      <c r="E58" s="16"/>
      <c r="F58" s="17"/>
      <c r="G58" s="17"/>
      <c r="H58" s="17"/>
    </row>
    <row r="59" spans="1:8" ht="13" x14ac:dyDescent="0.25">
      <c r="A59" s="23"/>
      <c r="B59" s="23"/>
      <c r="C59" s="23"/>
      <c r="D59" s="23"/>
      <c r="E59" s="2" t="s">
        <v>64</v>
      </c>
      <c r="F59" s="3">
        <f>SUM(F60:F63)</f>
        <v>18500000</v>
      </c>
      <c r="G59" s="3">
        <f>SUM(G60:G63)</f>
        <v>22446000</v>
      </c>
      <c r="H59" s="3">
        <f>SUM(H60:H63)</f>
        <v>23454000</v>
      </c>
    </row>
    <row r="60" spans="1:8" x14ac:dyDescent="0.25">
      <c r="A60" s="23"/>
      <c r="B60" s="23"/>
      <c r="C60" s="23"/>
      <c r="D60" s="23"/>
      <c r="E60" s="6" t="s">
        <v>65</v>
      </c>
      <c r="F60" s="7">
        <v>12500000</v>
      </c>
      <c r="G60" s="8">
        <v>14946000</v>
      </c>
      <c r="H60" s="9">
        <v>15954000</v>
      </c>
    </row>
    <row r="61" spans="1:8" x14ac:dyDescent="0.25">
      <c r="A61" s="23"/>
      <c r="B61" s="23"/>
      <c r="C61" s="23"/>
      <c r="D61" s="23"/>
      <c r="E61" s="6" t="s">
        <v>66</v>
      </c>
      <c r="F61" s="10">
        <v>6000000</v>
      </c>
      <c r="G61" s="11">
        <v>7500000</v>
      </c>
      <c r="H61" s="12">
        <v>7500000</v>
      </c>
    </row>
    <row r="62" spans="1:8" x14ac:dyDescent="0.25">
      <c r="A62" s="23"/>
      <c r="B62" s="23"/>
      <c r="C62" s="23"/>
      <c r="D62" s="23"/>
      <c r="E62" s="6" t="s">
        <v>67</v>
      </c>
      <c r="F62" s="10"/>
      <c r="G62" s="11"/>
      <c r="H62" s="12"/>
    </row>
    <row r="63" spans="1:8" x14ac:dyDescent="0.25">
      <c r="A63" s="23"/>
      <c r="B63" s="23"/>
      <c r="C63" s="23"/>
      <c r="D63" s="23"/>
      <c r="E63" s="6"/>
      <c r="F63" s="13"/>
      <c r="G63" s="14"/>
      <c r="H63" s="15"/>
    </row>
    <row r="64" spans="1:8" x14ac:dyDescent="0.25">
      <c r="A64" s="23"/>
      <c r="B64" s="23"/>
      <c r="C64" s="23"/>
      <c r="D64" s="23"/>
      <c r="E64" s="16"/>
      <c r="F64" s="17"/>
      <c r="G64" s="17"/>
      <c r="H64" s="17"/>
    </row>
    <row r="65" spans="1:8" ht="13" hidden="1" x14ac:dyDescent="0.25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hidden="1" x14ac:dyDescent="0.25">
      <c r="A66" s="23"/>
      <c r="B66" s="23"/>
      <c r="C66" s="23"/>
      <c r="D66" s="23"/>
      <c r="E66" s="6"/>
      <c r="F66" s="7"/>
      <c r="G66" s="8"/>
      <c r="H66" s="9"/>
    </row>
    <row r="67" spans="1:8" hidden="1" x14ac:dyDescent="0.25">
      <c r="A67" s="23"/>
      <c r="B67" s="23"/>
      <c r="C67" s="23"/>
      <c r="D67" s="23"/>
      <c r="E67" s="6"/>
      <c r="F67" s="10"/>
      <c r="G67" s="11"/>
      <c r="H67" s="12"/>
    </row>
    <row r="68" spans="1:8" hidden="1" x14ac:dyDescent="0.25">
      <c r="A68" s="23"/>
      <c r="B68" s="23"/>
      <c r="C68" s="23"/>
      <c r="D68" s="23"/>
      <c r="E68" s="6"/>
      <c r="F68" s="10"/>
      <c r="G68" s="11"/>
      <c r="H68" s="12"/>
    </row>
    <row r="69" spans="1:8" hidden="1" x14ac:dyDescent="0.25">
      <c r="A69" s="23"/>
      <c r="B69" s="23"/>
      <c r="C69" s="23"/>
      <c r="D69" s="23"/>
      <c r="E69" s="6"/>
      <c r="F69" s="13"/>
      <c r="G69" s="14"/>
      <c r="H69" s="15"/>
    </row>
    <row r="70" spans="1:8" hidden="1" x14ac:dyDescent="0.25">
      <c r="A70" s="23"/>
      <c r="B70" s="23"/>
      <c r="C70" s="23"/>
      <c r="D70" s="23"/>
      <c r="E70" s="16"/>
      <c r="F70" s="17"/>
      <c r="G70" s="17"/>
      <c r="H70" s="17"/>
    </row>
    <row r="71" spans="1:8" ht="13" hidden="1" x14ac:dyDescent="0.25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hidden="1" x14ac:dyDescent="0.25">
      <c r="A72" s="23"/>
      <c r="B72" s="23"/>
      <c r="C72" s="23"/>
      <c r="D72" s="23"/>
      <c r="E72" s="6"/>
      <c r="F72" s="7"/>
      <c r="G72" s="8"/>
      <c r="H72" s="9"/>
    </row>
    <row r="73" spans="1:8" hidden="1" x14ac:dyDescent="0.25">
      <c r="A73" s="23"/>
      <c r="B73" s="23"/>
      <c r="C73" s="23"/>
      <c r="D73" s="23"/>
      <c r="E73" s="6"/>
      <c r="F73" s="10"/>
      <c r="G73" s="11"/>
      <c r="H73" s="12"/>
    </row>
    <row r="74" spans="1:8" hidden="1" x14ac:dyDescent="0.25">
      <c r="A74" s="23"/>
      <c r="B74" s="23"/>
      <c r="C74" s="23"/>
      <c r="D74" s="23"/>
      <c r="E74" s="6"/>
      <c r="F74" s="10"/>
      <c r="G74" s="11"/>
      <c r="H74" s="12"/>
    </row>
    <row r="75" spans="1:8" hidden="1" x14ac:dyDescent="0.25">
      <c r="A75" s="23"/>
      <c r="B75" s="23"/>
      <c r="C75" s="23"/>
      <c r="D75" s="23"/>
      <c r="E75" s="6"/>
      <c r="F75" s="13"/>
      <c r="G75" s="14"/>
      <c r="H75" s="15"/>
    </row>
    <row r="76" spans="1:8" hidden="1" x14ac:dyDescent="0.25">
      <c r="A76" s="23"/>
      <c r="B76" s="23"/>
      <c r="C76" s="23"/>
      <c r="D76" s="23"/>
      <c r="E76" s="16"/>
      <c r="F76" s="17"/>
      <c r="G76" s="17"/>
      <c r="H76" s="17"/>
    </row>
    <row r="77" spans="1:8" ht="13" hidden="1" x14ac:dyDescent="0.25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hidden="1" x14ac:dyDescent="0.25">
      <c r="A78" s="23"/>
      <c r="B78" s="23"/>
      <c r="C78" s="23"/>
      <c r="D78" s="23"/>
      <c r="E78" s="6"/>
      <c r="F78" s="7"/>
      <c r="G78" s="8"/>
      <c r="H78" s="9"/>
    </row>
    <row r="79" spans="1:8" hidden="1" x14ac:dyDescent="0.25">
      <c r="A79" s="23"/>
      <c r="B79" s="23"/>
      <c r="C79" s="23"/>
      <c r="D79" s="23"/>
      <c r="E79" s="6"/>
      <c r="F79" s="10"/>
      <c r="G79" s="11"/>
      <c r="H79" s="12"/>
    </row>
    <row r="80" spans="1:8" hidden="1" x14ac:dyDescent="0.25">
      <c r="A80" s="23"/>
      <c r="B80" s="23"/>
      <c r="C80" s="23"/>
      <c r="D80" s="23"/>
      <c r="E80" s="6"/>
      <c r="F80" s="10"/>
      <c r="G80" s="11"/>
      <c r="H80" s="12"/>
    </row>
    <row r="81" spans="1:8" hidden="1" x14ac:dyDescent="0.25">
      <c r="A81" s="23"/>
      <c r="B81" s="23"/>
      <c r="C81" s="23"/>
      <c r="D81" s="23"/>
      <c r="E81" s="6"/>
      <c r="F81" s="13"/>
      <c r="G81" s="14"/>
      <c r="H81" s="15"/>
    </row>
    <row r="82" spans="1:8" hidden="1" x14ac:dyDescent="0.25">
      <c r="A82" s="23"/>
      <c r="B82" s="23"/>
      <c r="C82" s="23"/>
      <c r="D82" s="23"/>
      <c r="E82" s="16"/>
      <c r="F82" s="17"/>
      <c r="G82" s="17"/>
      <c r="H82" s="17"/>
    </row>
    <row r="83" spans="1:8" ht="13" hidden="1" x14ac:dyDescent="0.25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hidden="1" x14ac:dyDescent="0.25">
      <c r="A84" s="23"/>
      <c r="B84" s="23"/>
      <c r="C84" s="23"/>
      <c r="D84" s="23"/>
      <c r="E84" s="6"/>
      <c r="F84" s="7"/>
      <c r="G84" s="8"/>
      <c r="H84" s="9"/>
    </row>
    <row r="85" spans="1:8" hidden="1" x14ac:dyDescent="0.25">
      <c r="A85" s="23"/>
      <c r="B85" s="23"/>
      <c r="C85" s="23"/>
      <c r="D85" s="23"/>
      <c r="E85" s="6"/>
      <c r="F85" s="10"/>
      <c r="G85" s="11"/>
      <c r="H85" s="12"/>
    </row>
    <row r="86" spans="1:8" hidden="1" x14ac:dyDescent="0.25">
      <c r="A86" s="23"/>
      <c r="B86" s="23"/>
      <c r="C86" s="23"/>
      <c r="D86" s="23"/>
      <c r="E86" s="6"/>
      <c r="F86" s="10"/>
      <c r="G86" s="11"/>
      <c r="H86" s="12"/>
    </row>
    <row r="87" spans="1:8" hidden="1" x14ac:dyDescent="0.25">
      <c r="A87" s="23"/>
      <c r="B87" s="23"/>
      <c r="C87" s="23"/>
      <c r="D87" s="23"/>
      <c r="E87" s="6"/>
      <c r="F87" s="13"/>
      <c r="G87" s="14"/>
      <c r="H87" s="15"/>
    </row>
    <row r="88" spans="1:8" hidden="1" x14ac:dyDescent="0.25">
      <c r="A88" s="23"/>
      <c r="B88" s="23"/>
      <c r="C88" s="23"/>
      <c r="D88" s="23"/>
      <c r="E88" s="16"/>
      <c r="F88" s="17"/>
      <c r="G88" s="17"/>
      <c r="H88" s="17"/>
    </row>
    <row r="89" spans="1:8" ht="13" hidden="1" x14ac:dyDescent="0.25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hidden="1" x14ac:dyDescent="0.25">
      <c r="A90" s="23"/>
      <c r="B90" s="23"/>
      <c r="C90" s="23"/>
      <c r="D90" s="23"/>
      <c r="E90" s="6"/>
      <c r="F90" s="7"/>
      <c r="G90" s="8"/>
      <c r="H90" s="9"/>
    </row>
    <row r="91" spans="1:8" hidden="1" x14ac:dyDescent="0.25">
      <c r="A91" s="23"/>
      <c r="B91" s="23"/>
      <c r="C91" s="23"/>
      <c r="D91" s="23"/>
      <c r="E91" s="6"/>
      <c r="F91" s="10"/>
      <c r="G91" s="11"/>
      <c r="H91" s="12"/>
    </row>
    <row r="92" spans="1:8" hidden="1" x14ac:dyDescent="0.25">
      <c r="A92" s="23"/>
      <c r="B92" s="23"/>
      <c r="C92" s="23"/>
      <c r="D92" s="23"/>
      <c r="E92" s="6"/>
      <c r="F92" s="10"/>
      <c r="G92" s="11"/>
      <c r="H92" s="12"/>
    </row>
    <row r="93" spans="1:8" hidden="1" x14ac:dyDescent="0.25">
      <c r="A93" s="23"/>
      <c r="B93" s="23"/>
      <c r="C93" s="23"/>
      <c r="D93" s="23"/>
      <c r="E93" s="6"/>
      <c r="F93" s="13"/>
      <c r="G93" s="14"/>
      <c r="H93" s="15"/>
    </row>
    <row r="94" spans="1:8" hidden="1" x14ac:dyDescent="0.25">
      <c r="A94" s="23"/>
      <c r="B94" s="23"/>
      <c r="C94" s="23"/>
      <c r="D94" s="23"/>
      <c r="E94" s="16"/>
      <c r="F94" s="17"/>
      <c r="G94" s="17"/>
      <c r="H94" s="17"/>
    </row>
    <row r="95" spans="1:8" ht="13" hidden="1" x14ac:dyDescent="0.25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hidden="1" x14ac:dyDescent="0.25">
      <c r="A96" s="23"/>
      <c r="B96" s="23"/>
      <c r="C96" s="23"/>
      <c r="D96" s="23"/>
      <c r="E96" s="6"/>
      <c r="F96" s="7"/>
      <c r="G96" s="8"/>
      <c r="H96" s="9"/>
    </row>
    <row r="97" spans="1:8" hidden="1" x14ac:dyDescent="0.25">
      <c r="A97" s="23"/>
      <c r="B97" s="23"/>
      <c r="C97" s="23"/>
      <c r="D97" s="23"/>
      <c r="E97" s="6"/>
      <c r="F97" s="10"/>
      <c r="G97" s="11"/>
      <c r="H97" s="12"/>
    </row>
    <row r="98" spans="1:8" hidden="1" x14ac:dyDescent="0.25">
      <c r="A98" s="23"/>
      <c r="B98" s="23"/>
      <c r="C98" s="23"/>
      <c r="D98" s="23"/>
      <c r="E98" s="6"/>
      <c r="F98" s="10"/>
      <c r="G98" s="11"/>
      <c r="H98" s="12"/>
    </row>
    <row r="99" spans="1:8" hidden="1" x14ac:dyDescent="0.25">
      <c r="A99" s="23"/>
      <c r="B99" s="23"/>
      <c r="C99" s="23"/>
      <c r="D99" s="23"/>
      <c r="E99" s="6"/>
      <c r="F99" s="13"/>
      <c r="G99" s="14"/>
      <c r="H99" s="15"/>
    </row>
    <row r="100" spans="1:8" hidden="1" x14ac:dyDescent="0.25">
      <c r="A100" s="23"/>
      <c r="B100" s="23"/>
      <c r="C100" s="23"/>
      <c r="D100" s="23"/>
      <c r="E100" s="16"/>
      <c r="F100" s="17"/>
      <c r="G100" s="17"/>
      <c r="H100" s="17"/>
    </row>
    <row r="101" spans="1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hidden="1" x14ac:dyDescent="0.25">
      <c r="E102" s="6"/>
      <c r="F102" s="7"/>
      <c r="G102" s="8"/>
      <c r="H102" s="9"/>
    </row>
    <row r="103" spans="1:8" hidden="1" x14ac:dyDescent="0.25">
      <c r="E103" s="6"/>
      <c r="F103" s="10"/>
      <c r="G103" s="11"/>
      <c r="H103" s="12"/>
    </row>
    <row r="104" spans="1:8" hidden="1" x14ac:dyDescent="0.25">
      <c r="E104" s="6"/>
      <c r="F104" s="10"/>
      <c r="G104" s="11"/>
      <c r="H104" s="12"/>
    </row>
    <row r="105" spans="1:8" hidden="1" x14ac:dyDescent="0.25">
      <c r="E105" s="6"/>
      <c r="F105" s="13"/>
      <c r="G105" s="14"/>
      <c r="H105" s="15"/>
    </row>
    <row r="106" spans="1:8" hidden="1" x14ac:dyDescent="0.25">
      <c r="E106" s="16"/>
      <c r="F106" s="17"/>
      <c r="G106" s="17"/>
      <c r="H106" s="17"/>
    </row>
    <row r="107" spans="1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hidden="1" x14ac:dyDescent="0.25">
      <c r="E108" s="6"/>
      <c r="F108" s="7"/>
      <c r="G108" s="8"/>
      <c r="H108" s="9"/>
    </row>
    <row r="109" spans="1:8" hidden="1" x14ac:dyDescent="0.25">
      <c r="E109" s="6"/>
      <c r="F109" s="10"/>
      <c r="G109" s="11"/>
      <c r="H109" s="12"/>
    </row>
    <row r="110" spans="1:8" hidden="1" x14ac:dyDescent="0.25">
      <c r="E110" s="6"/>
      <c r="F110" s="10"/>
      <c r="G110" s="11"/>
      <c r="H110" s="12"/>
    </row>
    <row r="111" spans="1:8" hidden="1" x14ac:dyDescent="0.25">
      <c r="E111" s="6"/>
      <c r="F111" s="13"/>
      <c r="G111" s="14"/>
      <c r="H111" s="15"/>
    </row>
    <row r="112" spans="1:8" hidden="1" x14ac:dyDescent="0.25">
      <c r="E112" s="16"/>
      <c r="F112" s="17"/>
      <c r="G112" s="17"/>
      <c r="H112" s="17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8" t="s">
        <v>56</v>
      </c>
      <c r="F118" s="19">
        <f>SUM(F45)</f>
        <v>19250000</v>
      </c>
      <c r="G118" s="19">
        <f>SUM(G45)</f>
        <v>22446000</v>
      </c>
      <c r="H118" s="19">
        <f>SUM(H45)</f>
        <v>23454000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Summary</vt:lpstr>
      <vt:lpstr>DC42</vt:lpstr>
      <vt:lpstr>DC48</vt:lpstr>
      <vt:lpstr>EKU</vt:lpstr>
      <vt:lpstr>GT421</vt:lpstr>
      <vt:lpstr>GT422</vt:lpstr>
      <vt:lpstr>GT423</vt:lpstr>
      <vt:lpstr>GT481</vt:lpstr>
      <vt:lpstr>GT484</vt:lpstr>
      <vt:lpstr>GT485</vt:lpstr>
      <vt:lpstr>JHB</vt:lpstr>
      <vt:lpstr>TSH</vt:lpstr>
      <vt:lpstr>'DC42'!Print_Area</vt:lpstr>
      <vt:lpstr>'DC48'!Print_Area</vt:lpstr>
      <vt:lpstr>EKU!Print_Area</vt:lpstr>
      <vt:lpstr>'GT421'!Print_Area</vt:lpstr>
      <vt:lpstr>'GT422'!Print_Area</vt:lpstr>
      <vt:lpstr>'GT423'!Print_Area</vt:lpstr>
      <vt:lpstr>'GT481'!Print_Area</vt:lpstr>
      <vt:lpstr>'GT484'!Print_Area</vt:lpstr>
      <vt:lpstr>'GT485'!Print_Area</vt:lpstr>
      <vt:lpstr>JHB!Print_Area</vt:lpstr>
      <vt:lpstr>Summary!Print_Area</vt:lpstr>
      <vt:lpstr>TSH!Print_Area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Sephiri Tlhomeli</dc:creator>
  <cp:lastModifiedBy>Yolanda Maphumulo</cp:lastModifiedBy>
  <cp:lastPrinted>2022-04-20T13:43:01Z</cp:lastPrinted>
  <dcterms:created xsi:type="dcterms:W3CDTF">2022-04-12T09:12:55Z</dcterms:created>
  <dcterms:modified xsi:type="dcterms:W3CDTF">2022-06-07T08:05:56Z</dcterms:modified>
</cp:coreProperties>
</file>